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tabRatio="607" activeTab="0"/>
  </bookViews>
  <sheets>
    <sheet name="Hoja1 (3)" sheetId="1" r:id="rId1"/>
  </sheets>
  <definedNames>
    <definedName name="_xlnm._FilterDatabase" localSheetId="0" hidden="1">'Hoja1 (3)'!$A$18:$L$828</definedName>
  </definedNames>
  <calcPr fullCalcOnLoad="1"/>
</workbook>
</file>

<file path=xl/sharedStrings.xml><?xml version="1.0" encoding="utf-8"?>
<sst xmlns="http://schemas.openxmlformats.org/spreadsheetml/2006/main" count="6523" uniqueCount="818">
  <si>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</si>
  <si>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</si>
  <si>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</si>
  <si>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</si>
  <si>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</si>
  <si>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</si>
  <si>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</si>
  <si>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</si>
  <si>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</si>
  <si>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</si>
  <si>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</si>
  <si>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</si>
  <si>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</si>
  <si>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</si>
  <si>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</si>
  <si>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</si>
  <si>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</si>
  <si>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</si>
  <si>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</si>
  <si>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</si>
  <si>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</si>
  <si>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</si>
  <si>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</si>
  <si>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</si>
  <si>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</si>
  <si>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</si>
  <si>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</si>
  <si>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ABRIL</t>
  </si>
  <si>
    <t>ENERO</t>
  </si>
  <si>
    <t>PROPIOS</t>
  </si>
  <si>
    <t>PRESTACION DE SERVICIOS PROFESIONALES PARA ACOMPAÑAR Y APOYAR A LA SUBGERENCIA GENERAL DE EMPRESAS PUBLICAS DE CUNDINAMARCA EN EL SEGUIMIENTO A LOS PROCESOS ESTRATÉGICOS Y MISIONALES DE LA EMPRESA QUE ESTEN ACARGO DE LA MISMA.</t>
  </si>
  <si>
    <t>APOYO A LA SUBGERENCIA GENERAL DE EMPRESAS PUBLICAS DE CUNDINAMARCA S.A. E.S.P EN SEGUIMIENTO TÉCNICO AL CUMPLIMIENTO DE LAS METAS A CARGO DE LA MISMA.</t>
  </si>
  <si>
    <t>PRESTACION DE SERVICIOS PROFESIONALES COMO ABOGADO PARA ACOMPAÑAR Y APOYAR A LA SUBGERENCIA GENERAL DE EMPRESAS PÚBLICAS DE CUNDINAMARCA S.A. ESP, EN EL AREA JURIDICA Y LOS PROCESOS DE CONTRATACIÓN ESTATAL.</t>
  </si>
  <si>
    <t>PRESTACIÓN DE SERVICIOS PROFESIONALES PARA APOYAR TÉCNICAMENTE A LA SUBGERENCIA GENERAL DE EMPRESAS PUBLICAS DE CUNDINAMARCA S.A. E.S.P EN LOS PROYECTOS A CARGO DE LA MISMA.</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</si>
  <si>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</si>
  <si>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PRESTACIÓN DE SERVICIOS PROFESIONALES PARA ACOMPAÑAR Y APOYAR A LA SUBGERENCIA GENERAL DE EMPRESAS PUBLICAS DE CUNDINAMARCA S.A. E.S.P. EN EL CUMPLIMIENTO DE LAS METAS Y PROYECTOS A CARGO DE LA MISMA.</t>
  </si>
  <si>
    <t>NO</t>
  </si>
  <si>
    <t>FREDDY GUSTAVO ORJUELA HERNÁNDEZ
Director de Gestión Contractual 
freddy.orjuela@epc.com.co 
gestioncontractual@epc.com.co</t>
  </si>
  <si>
    <t>CONTRATACIÓN DIRECTA</t>
  </si>
  <si>
    <t>PRESTACIÓN DE SERVICIOS PROFESIONALES PARA IMPLEMENTAR EN LA ZONA RURAL DEL DEPARTAMENTO DE CUNDINAMARCA, EL PLAN DE ASEGURAMIENTO DE LA PRESTACIÓN DE LOS SERVICIOS PÚBLICOS DOMICILIARIOS (ACUEDUCTO, ASEO Y ALCANTARILLADO) EN LOS PROCESOS INSTITUCIONAL Y LEGAL, ADMINISTRATIVO, COMERCIAL Y FINANCIERO. A CARGO DE EMPRESAS PÚBLICAS DE CUNDINAMARCA S.A.E.S.P., EN SU CALIDAD DE GESTOR DEL PLAN DEPARTAMENTAL DE AGUA - AGUA PARA LA PROSPERIDAD.</t>
  </si>
  <si>
    <t>PRESTACION DE SERVICIOS PROFESIONALES PARA LA REVISION DEL ESTADO ACTUAL DE LOS PRESTADORES EN LOS ASPECTOS FINANCIEROS Y ACTUALIZACION REVISION Y ELABORACIÓN DE LA VIABILIDAD FINANCIERA DE LOS PRESTADORES EN EL DEPARTAMENTO DE ACUERDO AL PLAN DE ASEGURAMIENTO DE LOS SERVICIOS PÚBLICOS DOMICILIARIOS A CARGO DE EMPRESAS PUBLICAS DE CUNDINAMARCA S. A. ESP EN SU CALIDAD DE GESTOR DEL PLAN DEPARTAMENTAL DE AGUAS PARA LA PROPERIDAD.</t>
  </si>
  <si>
    <t>PRESTACIÓN DE SERVICIOS PROFESIONALES COMO ASESORA JURÍDICA DE LA DIRECCIÓN DE ASEGURAMIENTO DE LA PRESTACIÓN DEL SERVICIO EN EL DESARROLLO DEL PLAN DE ASEGURAMIENTO DEL FORTALECIMIENTO INSTITUCIONAL DEL GESTOR DE EMPRESAS PÚBLICAS DE CUNDINAMARCA SA ESP</t>
  </si>
  <si>
    <t>PRESTACIÓN DE SERVICIOS PROFESIONALES PARA LA IMPLEMENTACIÓN DEL PLAN DE ASEGURAMIENTO PARA LA PRESTACION DE LOS SERVICIOS PUBLICOS DOCMICILIARIOS DE ACUEDUCTO, ALCANTARILLADO Y ASEO EN LA ZONA RURAL  DEL DEPARTAMENTO DE CUNDINAMARCA EN LOS PROCESOS INSTITUCIONAL Y LEGAL ,ADMINSITRATIVO.COMERCIAL Y FINANCERO A CARGO DE EMPRESAS PUBLICAS DE CUNDINAMARCA S.A.E.S.P. EN SU CALIDAD DE GESTOR  DEL PLAN DEPARTAMENTAL DE AGUA -PROGRAMA PARA LA PROSPERIDAD .</t>
  </si>
  <si>
    <t>PRESTACIÓN DE SERVICIOS PROFESIONALES PARA IMPLEMENTAR EN LA ZONA RURAL  DEL DEPARTAMENTO DE CUNDINAMARCA, EL PLAN DE ASEGURAMIENTO DE LA PRESTACION DE LOS SERVICIOS PUBLICOS DOMICILIARIOS  DE ACUEDUCTO, ALCANTARILLADO Y ASEO EN LOS PROCESO INSTITUCIONAL Y LEGAL, ADMINISTRATIVO, COMERCIAL Y FINANCIERO Y EL SEGUIMIENTO AL COMPONENTE INSTITUCIONAL DEL PROGRAMA "AGUA A LA VEREDA" A CARGO DE EMPRESAS PUBLICAS DE CUNDINAMARCA S.A E.S.P., EN SU CALIDAD DE GESTOR DEL PLAN DEPARTAMENTAL DE AGUA - AGUA PARA LA PROSPERIDAD</t>
  </si>
  <si>
    <t>PRESTACIÓN DE SERVICIOS PROFESIONALES PARA LA IMPLEMENTACIÓN DEL PLAN DE ASEGURAMIENTO,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</si>
  <si>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APOYAR A EMPRESAS PÚBLICAS DE CUNDINAMARCA S.A. E.S.P. MEDIANTE LA REVISIÓN OPERATIVA Y DE FUNCIONAMIENTO TECNICO DE PLANTAS DE TRATAMIENTO DE AGUA POTABLE Y RESIDUAL, AL IGUAL QUE LA EVALUACIÓN DE ASPECTOS TECNICOS DE LA INFRAESTRUCTURA HIDRÁULICA DE ACUEDUCTO Y ALCANTARILLADO EN EL DEPARTAMENTO</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</si>
  <si>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</si>
  <si>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PRESTACION DE SERVICIOS PARA APOYAR LOS PRECESOS DE REPORTE DE INFORMACION EN TODO LO RELACIONADO CON CARGUE AL SISTEMA UNICO DE INFORMACION-SUI ADMINISTRADO POR LA SUPERINTENDENCIA DE SERVICIOS PUBLICOS, TANTO PARA LOS MUNICIPIOS COMO PARA LOS PRESTADORES DEL SECTOR DE AGUA POTABLE Y SANEAMIENTO BASICO EN VIRTUD DE LA ASISTENCIATECNICA A LOS MUNICIPIOS EN CUMPLIMIENTO DEL PLAN DE ASEGURAMIENTO DE LA PRESTACION DE LOS SERVICIOS DE ACUEDUCTO, ALCANTARILLADO Y ASEO EN EL MARCO DEL PAP-PDA.</t>
  </si>
  <si>
    <t>PRESTACIÓN DE SERVICIOS PROFESIONALES COMO INGENIERO QUIMICO PARA LA PUESTA EN MARCHA Y FUNCIONAMIENTO DEL LABORATORIO MOVIL DE EMPRESAS PÚBLICAS DE CUNDINAMARCA S.A. E.S.P</t>
  </si>
  <si>
    <t>PRESTACION DE SERVICIOS PROFESIONALES COMO INGENIERO QUIMICO PARA LA PUESTA EN MARCHA FUNCIONAMIENTO DEL LABORATORIO MOVIL DE EMPRESAS PUBLICAS DE CUNDINAMARCA S.A ESP</t>
  </si>
  <si>
    <t xml:space="preserve">PRESTACION DE SERVICIOS PROFESIONALES PARA APOYAR A EMPRESAS PÚBLICAS DE CUNDINAMARCA S.A E.S.P. EN LAS ACTIVIDADES DE ORGANIZACIÓN, CLASIFICACIÓN, DIGITALIZACIÓN ALMACENAMIENTO Y CARGUE DE LOS DOCUMENTOS QUE SE REQUIERAN PARA CADA UNO DE LOS SISTEMAS DE INFORMACIÓN Y BRINDAR EL SOPORTE TECNOLÓGICO EN DESARROLLO DEL PLAN DE ASEGURAMIENTO DE LA PRESTACIÓN </t>
  </si>
  <si>
    <t>PRESTACION DE SERVICIOS COMO CONDUCTOR DEL LABORATORIO MOVIL PERTENECIENTE AL PARQUE AUTOMOTOR DE EMPRESAS PUBLICAS DE CUNDINAMARCA SA ESP</t>
  </si>
  <si>
    <t>PRESTACIÓN DE SERVICIOS PROFESIONALES PARA LA REVISIÓN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</si>
  <si>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PRESTACION DE SERVICIOS PROFESIONALES PARA LA IMPLEMENTACION DEL PLAN DE ASEGURAMIENTO PARA LA PRESTACION DE SERVICIOS PUBLICOS DOMICILIARIOS DE ACUEDUCTO, ALCANTARILLADO Y ASEO EN LA ZONA RURAL DEL DEPARTAMENTO DE CUNDINAMARCA, EN LOS PROCESOS INSTITUCIONAL Y LEGAL, ADMINISTRATIVO,COMERCIAL Y FINANCIERO, A CARGO DE EMPRESAS PUBLICAS DE CUNDINAMARCA S.A. E.S.P., EN SU CALIDAD DE GESTOR DEL PLAN DEPARTAMENTAL DE AGUA PARA LA PROSPERIDAD.</t>
  </si>
  <si>
    <t>PRESTACIÓN DE SERVICIOS PROFESIONALES PARA APOYAR EL  FORTALECIMIENTO DE LOS COMPONENTES COMERCIAL, INSTITUCIONAL Y LEGAL DE LOS PRESTADORES DE SERVICIOS PÚBLICOS DOMICILIARIOS DE AGUA POTABLE Y SANEAMIENTO BASICO EN EL DEPARTAMENTO PAP-PDA”.</t>
  </si>
  <si>
    <t>PRESTACIÓN DE SERVICIOS PROFESIONALES PARA APOYAR EL FORTALECIMIENTO INSTITUCIONAL EN LOS ASPECTOS COMERCIALES Y FINANCIEROS A LOS PRESTADORES DE LOS SERVICIOS PÚBLICOS DOMICILIARIOS EN EL DEPARTAMENTO A CARGO DE EMPRESAS PÚBLICAS DE CUNDINAMARCA S.A. E.S.P. EN SU CALIDAD DE GESTOR DEL PLAN DEPARTAMENTAL PARA EL MANEJO EMPRESARIAL DE LOS SERVICIOS PÚBLICOS DOMICILIARIOS DE AGUA Y SANEAMIENTO BASICO EN EL DEPARTAMENTO DE CUNDINAMARCA PAP-PDA</t>
  </si>
  <si>
    <t>"PRESTACIÓN DE SERVICIOS PROFESIONALES COMO INGENIERO QUIMICO PARA LA PUESTA EN MARCHA Y FUNCIONAMIENTO DE LA UNIDAD MOVIL DETECCIÓN DE FUGAS IMPERCEPTIBLES PERTENECIENTE A EMPRESAS PÚBLICAS DE CUNDINAMARCA S.A. E.S.P</t>
  </si>
  <si>
    <t>PRESTAR LOS SERVICIOS COMO AUXILIAR TECNICO PARA LA PUESTA EN MARCHA Y FUNCIONAMIENTO DE LA UNIDAD MOVIL DE DETECCION DE FUGAS IMPERCEPTIBLES PERTENECIENTE A EMPRESAS PUBLICAS DE CUNDINAMARCA S.A ESP</t>
  </si>
  <si>
    <t>PRESTACIÓN DE SERVICIOS PROFESIONALES PARA LA IMPLEMENTACIÓN DEL PLAN DE ASEGURAMIENTO PARA LA PRESTACIÓN DE LOS SERVICIOS PÚBLICOS DOMICILIARIOS DE ACUEDUCTO, ALCANTARILLADO Y ASEO  EN LOS PRESTADORES DEL DEPARTAMENTO DE CUNDINAMARCA EN LOS PROCESOS INSTITUCIONAL Y LEGAL, ADMINISTRATIVO, COMERCIAL Y FINANCIERO DE ACUERDO AL PLAN DE ASEGURAMIENTO DE LOS SERVICIOS PÚBLICOS DOMICILIARIOS A CARGO DE EMPRESAS PÚBLICAS DE CUNDINAMARCA S.A E.S.P. EN SU CALIDAD DE GESTOR DEL PLAN DEPARTAMENTAL DE AGUAS PARA LA PROSPERIDAD</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</si>
  <si>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Y ASISTENCIA TÉCNICA Y OPERATIVA A LOS PRESTADORES</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</si>
  <si>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CUNDINAMARCAASISTENCIA TÉCNICA Y OPERATIVA A LOS PRESTADORES.</t>
  </si>
  <si>
    <t>PRESTACIÓN DE SERVICIOS PROFESIONALES PARA EL APOYO DE LA DIRECCION DE SERVICIO AL CLIENTE EN LOS TEMAS ADMINISTRATIVOS, FINANCIEROS Y CONTRACTUALES ASIGNADOS A LA DIRECCION.</t>
  </si>
  <si>
    <t>PRESTACIÓN DE SERVICIOS PROFESIONALES PARA APOYAR A LA DIRECCIÓN DE SERVICIO AL CLIENTE, EN LA SUPERVISIÓN DEL SISTEMA DE PQRS DE LA ENTIDAD Y LA REVISIÓN, ELABORACIÓN Y MANTENIMIENTO DE LOS INFORMES, REQUERIDOS DE LAS METAS ASIGNADAS A LA DIRECCIÓN.</t>
  </si>
  <si>
    <t>PRESTACIÓN DE SERVICIOS DE APOYO A LA GESTIÓN EN LOS PROCESOS ADMINISTRATIVOS Y EN GENERAL TODA ACTIVIDAD QUE REQUIERA APOYO LOGÍSTICO Y OPERATIVO EN LAS FUNCIONES PROPIAS DE LA DIRECCIÓN DE SERVICIO AL CLIENTE.</t>
  </si>
  <si>
    <t>PRESTACIÓN DE SERVICIOS ADMINISTRATIVOS PARA APOYAR LOS PROYECTOS QUE ADELANTA LA DIRECCIÓN DE SERVICIO AL CLIENTE EN EL MARCO DEL PAP-PDA Y EL PLAN DE GESTIÓN EN TERMINOS DE COMUNICACIONES.</t>
  </si>
  <si>
    <t>FEBRERO</t>
  </si>
  <si>
    <t>PRESTACIÓN DE SERVICIOS PROFESIONALES DE UN DISEÑADOR GRÁFICO PARA APOYAR LOS PROYECTOS QUE ADELANTA LA DIRECCIÓN DE SERVICIO AL CLIENTE EN EL MARCO DEL PAP-PDA Y EL PLAN DE GESTIÓN SOCIAL EN LA CREACIÓN Y SOPORTE EN PIEZAS PROMOCIONALES DE EPC</t>
  </si>
  <si>
    <t>PRESTACIÓN DE SERVICIOS PROFESIONALES PARA APOYAR LOS PROYECTOS QUE ADELANTA LA DIRECCIÓN DE SERVICIO AL CLIENTE EN EL MARCO DEL PAP-PDA Y EL PLAN DE GESTIÓN EN TERMINOS DE COMUNICACIONES.</t>
  </si>
  <si>
    <t>PRESTACIÓN DE SERVICIOS PROFESIONALES PARA EJECUTAR LAS ACTIVIDADES DE GESTIÓN SOCIAL EN OBRAS E IMPLEMENTACIÓN DE VEEDURÍAS CIUDADANAS</t>
  </si>
  <si>
    <t>PRESTACIÓN DE SERVICIOS PROFESIONALES PARA APOYAR LOS PROYECTOS QUE ADELANTA LA DIRECCIÓN DE SERVICIO AL CLIENTE EN EL MARCO DEL PAP-PDA Y EL PLAN DE GESTIÓN SOCIAL EN LO RELACIONADO CON EL DISEÑO, CREACIÓN Y SOPORTE DE PIEZAS PROMOCIONALES PARA EPC.</t>
  </si>
  <si>
    <t>SUMINISTRO DE AGUA POTABLE, TRATADA, ENVASADA Y PERSONALIZADA CON LOGOS CORPORATIVOS, PARA APOYAR EVENTOS INSTITUCIONALES DEL DEPARTAMENTO COMO ESTRATEGIA DE POSICIONAMIENTO DE MARCA DE EMPRESAS PUBLICAS DE CUNDINAMARCA SA ESP</t>
  </si>
  <si>
    <t>INTERVENTORÍA INTEGRAL, TECNICA, ADMINISTRATIVA Y SOCIAL AL CONTRATO DE “SUMINISTRO,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</si>
  <si>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MINIMA CUANTIA</t>
  </si>
  <si>
    <t>REALIZAR UN PANEL DE EXPERTOS EN TOENO A TEMAS  DE INTERES DEL SECTOR DE AGUA POTABLE</t>
  </si>
  <si>
    <t>JUNIO</t>
  </si>
  <si>
    <t>PRESTAR LOS SERVICIOS PARA LA REALIZACION DE UNA RENDICION DE CUENTAS EXTERNA</t>
  </si>
  <si>
    <t>SELECCIÓN ABREVIADA / MENOR CUANTIA</t>
  </si>
  <si>
    <t xml:space="preserve"> PRESTACION DE SERVICIOS PARA LA SOCIALIZACION DEL PDA-PAP  Y SUS AVANCES EN FERIAS  SECTORIALES</t>
  </si>
  <si>
    <t>PRESTAR SERVICIOS PARA LA IMPRESIÓN DE MATERIAL POP Y MATERIAL PEDAGOGICO</t>
  </si>
  <si>
    <t>SUMINISTRO DE ELEMENTOS Y MATERIALES, PARA FORTALECIMIENTO INSTITUCIONAL Y POSICIONAMIENTO DE EMPRESAS PÚBLICAS DE CUNDINAMARCA S.A. E.S.P., EN EL DESARROLLO DE LAS GIRAS DEL SEÑOR GOBERNADOR DEL DEPARTAMENTO DE CUNDINAMARCA.</t>
  </si>
  <si>
    <t>80111600
82101800
82101900</t>
  </si>
  <si>
    <t>ASESORIA Y ACOMPAÑAMIENTO EN LA IMPLEMENTACIÓN DE UN PLAN DE MEDIOS PARA DAR A CONOCER LOS DIFERENTES PLANES, PROGRAMAS Y PROYECTOS DE EMPRESAS PÚBLICAS DE CUNDINAMARCA S.A. E.S.P., COMO GESTOR DEL PLAN DEPARTAMENTAL DE AGUAS PAP - PDA</t>
  </si>
  <si>
    <t xml:space="preserve"> FIA-PDA</t>
  </si>
  <si>
    <t>PROPIOS
FIA - PDA</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</si>
  <si>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</si>
  <si>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11 MESES</t>
  </si>
  <si>
    <t>PRESTACION DE SERVICIOS PROFESIONALES PARA REALIZAR  A LOS PROCESOS ADMINISTRATIVOS Y FINANCIEROS DE LA DIRECCION OPERTIVA Y DE PROYECTOS ESPECIALES EN VIRTUD DEL CONVENIO 009 DE 2008</t>
  </si>
  <si>
    <t>PRESTACION DE SERVICIOS PROFESIONALES PARA EL APOYO DE LA INTERVENTORÍA, ATENCION DE EMERGENCIAS, Y REALIZAR LOS CONCEPTOS HIDROLOGICOS E HIDROGEOLOGICOS, QUE ADELANTE EMPRESAS PÚBLICAS DE CUNDINAMARCA S.A. E.S.P., EN VIRTUD DEL CONVENIO 009 DE 2008 Y SUS MODIFICATORIOS</t>
  </si>
  <si>
    <t xml:space="preserve">PRESTACION DE SERVICIOS PROFESIONALES A LA SUPERVISION DE CONTRATOS INTERADMINISTRATIVOS Y/O DE CONSULTORIA, ASIGNADOS A LA DIRECCION OPERATIVA Y DE PROYECTOS ESPECIALES, EN VIRTUD DEL CONVENIO 009 DE 2008, Y SUS MODIFICATORIOS. </t>
  </si>
  <si>
    <t xml:space="preserve">PRESTACIÓN DE SERVICIOS PROFESIONALES PARA REALIZAR EL ACOMPAÑAMIENTO TÉCNICO Y APOYO A EMPRESAS PUBLICAS DE CUNDINAMARCA S.A E.S.P, EN ESPECIAL A LA SUBGERENCIA DE OPERACIONES Y DIRECCIÓN OPERATIVA Y DE PROYECTOS ESPECIALES EN LAS ACTIVIDADES RELACIONADAS CON LOS CONCEPTOS TOPOGRÁFICOS REQUERIDOS POR LA EMPRESA PARA EL DESARROLLO DE SUS PROYECTOS. </t>
  </si>
  <si>
    <t>PRESTACION DE SERVICIOS PROFESIONALES COMO INGENIERO CIVIL PARA LIDERAR EN LA DIRECCIÓN DE OPERACIONES Y PROYECTOS ESPECIALES, LA INTERVENTORIA DE DISEÑO A LOS PROYECTOS DE PRE-INVERSIÓN, DE ATENCIÓN DE EMERGENCIAS, DE PLANES DE SANEAMIENTO Y MANEJO DE VERTIMIENTOS PSMV'S, QUE ADELANTE EMPRESAS PÚBLICAS DE CUNDINAMARCA S.A. E.S.P., EN VIRTUD DEL CONVENIO 009 DE 2008 Y SUS MODIFICATORIOS</t>
  </si>
  <si>
    <t>PRESTACION DE SERVICIOS DE APOYO  A LA GESTION PARA EL ACOMPAÑAMIENTO EN LOS PROCESOS ADMINISTRATIVOS DE LOS PROYECTOS QUE ADELANTA LA DIRECCION OPERATIVA Y DE PROYECTOS ESPECIALES, EN VIRTUD DEL CONVENIO 009 DE 2008 Y SUS MODIFICACIONES DE CONFORMIDAD CON LOS ESTUDIOS PREVIOS DE LA PROPUESTA PRESENTADA</t>
  </si>
  <si>
    <t>REALIZAR EL ACOMPAÑAMIENTO TECNICO Y APOYO A EMPRESAS PUBLICAS DE CUNDINAMARCA S.A. ESP. EN ESPECIAL A LA SUBGERENCIA DE OPERACIONES Y DIRECCION OPERATIVA Y DE PROYECTOS ESPECIALES, EN LAS ACTIVIDADES RELACIONADAS CON LOS CONCEPTOS ELÉCTRICOS REQUERIDOS POR LA EMPRESA PARA EL DESARROLLO DE SUS PROYECTOS</t>
  </si>
  <si>
    <t>REALIZAR EL ACOMPAÑAMIENTO TECNICO Y APOYO A EMPRESAS PUBLICAS DE CUNDINAMARCA S.A. ESP. EN ESPECIAL A LA SUBGERENCIA DE OPERACIONES Y DIRECCION OPERATIVA Y DE PROYECTOS ESPECIALES, EN LAS ACTIVIDADES RELACIONADAS CON LOS CONCEPTOS GEOTÉCNICOS REQUERIDOS POR LA EMPRESA PARA EL DESARROLLO DE SUS PROYECTOS</t>
  </si>
  <si>
    <t>REALIZAR EL ACOMPAÑAMIENTO TECNICO Y APOYO A EMPRESAS PUBLICAS DE CUNDINAMARCA S.A. ESP. EN ESPECIAL A LA SUBGERENCIA DE OPERACIONES Y DIRECCION OPERATIVA Y DE PROYECTOS ESPECIALES, EN LAS ACTIVIDADES RELACIONADAS CON LOS CONCEPTOS ESTRUCTURALES  REQUERIDOS POR LA EMPRESA PARA EL DESARROLLO DE SUS PROYECTOS</t>
  </si>
  <si>
    <t>REALIZAR EL ACOMPAÑAMIENTO TECNICO Y APOYO A EMPRESAS PUBLICAS DE CUNDINAMARCA S.A. ESP. EN ESPECIAL A LA SUBGERENCIA DE OPERACIONES Y DIRECCION OPERATIVA Y DE PROYECTOS ESPECIALES, EN LAS ACTIVIDADES RELACIONADAS CON LOS CONCEPTOS DE HIDROLOGÍA REQUERIDOS POR LA EMPRESA PARA EL DESARROLLO DE SUS PROYECTOS</t>
  </si>
  <si>
    <t>PRESTACION DE SERVICIOS PARA LA CONDUCCION Y OPERACIÓN DE CARROTANQUES U OTROS VEHICULOS QUE LE SEAN DESIGNADOS POR EL SUPERVISOR DEL CONTRATO PARA ATENDER LOS REQUERIMIENTOS DE LA DEPENDENCIA DE ATENCION DE EMERGENCIAS DE EMPRESAS PUBLICAS DE CUNDINAMARCA SA ESP</t>
  </si>
  <si>
    <t>PRESTACIÓN DE SERVICIOS PARA LA CONDUCCIÓN Y OPERACIÓN DE EQUIPOS SUCCIÓN PRESIÓN U OTROS QUE LE SEAN ASIGNADOS POR EL SUPERVISOR DEL CONTRATO PARA ATENDER LOS REQUERIMIENTOS DE LA DEPENDENCIA DE ATENCIÓN DE EMERGENCIAS DE EMPRESAS PUBLICAS DE CUNDINAMARCA SA ESP</t>
  </si>
  <si>
    <t>PRESTACION DE SERVICIOS PROFESIONALES PARA REALIZAR APOYO A LA DIRECCION OPERATIVA Y DE PROYECTOS ESPECIALES EN EL PROCESO ADMINISTRATIVO Y FINANCIERO EN EL AREA DE ATENCION DE EMERGENCIAS</t>
  </si>
  <si>
    <t xml:space="preserve">PRESTACION DE SERVICIOS PROFESIONALES PARA APOYAR LA COORDINACION Y SUPERVISION DE CONTRATOS PARA LA ATENCION DE EMERGENCIAS EN EL DEPARTAMENTO POR DESABASTECIMIENTO DE AGUA O POR INUNDACIONES OCASIONADAS POR LA OBSTRUCCION EN LOS SISTEMAS DE ALCANTARILLADO </t>
  </si>
  <si>
    <t>PRESTACIÓN DE SERVICIOS PROFESIONALES PARA REALIZAR APOYO A LA DIRECCIÓN OPERATIVA Y DE PROYECTOS ESPECIALES EN EL PROCESO DE SEGUIMIENTO Y SUPERVISIÓN DE LOS PROYECTOS Y CONTRATOS DEL ÁREA DE ATENCIÓN DE EMERGENCIAS</t>
  </si>
  <si>
    <t>PRESTACION DE SERVICIOS PROFESIONALES PARA EL APOYO Y ACOMPAÑAMIENTO A LA DIRECCION OPERATIVA Y DE PROYECTOS ESPECIALES EN LA INTERVENTORÍA, ATENCIÓN DE EMERGENCIAS Y PROYECTOS AMBIENTALES, QUE ADELANTE EMPRESAS PÚBLICAS DE CUNDINAMARCA S.A E.S.P., EN VIRTUD DEL CONVENIO 009 DE 2008, Y SUS MODIFICATORIOS</t>
  </si>
  <si>
    <t>7 MESES</t>
  </si>
  <si>
    <t>CONTRATAR EL MANTENIMIENTO PREVENTIVO, PREDICTIVO Y CORRECTIVO PARA LOS EQUIPOS Y ELEMENTOS DESTINADOS A LA ATENCIÓN DE EMERGENCIAS.</t>
  </si>
  <si>
    <t>PRESTAR EL SERVICIO DE MANTENIMIENTO PREVENTIVO, PREDICTIVO Y CORRECTIVO, CON SUMINISTRO DE REPUESTOS, PIEZAS Y ACCESORIOS ORIGINALES PARA LOS VEHÍCULOS DE PROPIEDAD DE LA EMPRESA O QUE HAYAN SIDO ASIGNADOS A ESTA, GARANTIZANDO LA DISPONIBILIDAD DE UN STOCK MINIMO DE ELEMENTOS CONSUMIBLES DE ALTA ROTACIÓN PARA TODOS LOS VEHÍCULOS.</t>
  </si>
  <si>
    <t>ADQUISICION DE MATERIALES Y ELEMENTOS DE PROTECCIÓN PERSONAL, DESTINADOS A LA ATENCIÓN DE EMERGENCIAS EN LOS MUNICIPIOS DEL DEPARTAMENTO DE CUNDINAMARCA.</t>
  </si>
  <si>
    <t>CONTRATO PARA LA 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</si>
  <si>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12 MESES</t>
  </si>
  <si>
    <t>LICITACIÓN PÚBLICA</t>
  </si>
  <si>
    <t>PDA FIA – OTROS RECURSOS</t>
  </si>
  <si>
    <t xml:space="preserve">PRESTACION DE SERVICIOS PROFESIONALES PARA EL ACOMPAÑAMIENTO Y APOYO A LA SUBGERENCIA TÉCNICA EN EL PROCESO DE SEGUIMIENTO Y SUPERVISIÓN DE LOS PROYECTOS Y CONTRATOS QUE LE ASIGNE EL SUPERVISOR </t>
  </si>
  <si>
    <t xml:space="preserve">“PRESTACION DE SERVICIOS PROFESIONALES DE ACOMPAÑAMIENTO A LA SUBGERENCIA TECNICA EN EL PROCESO DE SEGUIMIENTO DE PROYECTOS, CONTRATOS Y CONVENIOS DE AGUA POTABLE Y SANEAMIENTO BASICO” </t>
  </si>
  <si>
    <t xml:space="preserve">PRESTACIÓN DE SERVICIOS COMO APOYO ADMINISTRATIVO A LA SUBGERENCIA TÉCNICA. </t>
  </si>
  <si>
    <t>“PRESTACIÓN DE SERVICIOS PROFESIONALES PARA REALIZAR EL APOYO A LA GESTIÓN Y ACOMPAÑAMIENTO A LA SUBGERENCIA TÉCNICA, DIRECCIÓN DE ESTRUCTURACIÓN DE PROYECTOS O QUIEN HAGA SUS VECES, EN EL PROCESO DE ESTRUCTURACIÓN, OBTENCIÓN DE CONCEPTO TÉCNICO FAVORABLE Y/O VIABILIZACIÓN ANTE LOS MECANISMOS DE EVALUACIÓN DE LOS PROYECTOS”</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</si>
  <si>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</si>
  <si>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PROFESIONALES Y ACOMPAÑAMIENTO A LA SUBGERENCIA TÉCNICA, DIRECCIÓN DE ESTRUCTURACIÓN DE PROYECTOS O A QUIEN HAGA SUS VECES EN EL PROCESO DE VIABILIZACIÓN Y OBTENCIÓN DE CONCEPTO TÉCNICO FAVORABLE ANTES LOS MECANISMOS DE EVALUACIÓN DE LOS PROYECTOS</t>
  </si>
  <si>
    <t>“PRESTACIÓN DE SERVICIOS PROFESIONALES COMO APOYO Y ACOMPAÑAMIENTO PARA LA COORDINACIÓN TÉCNICA DE FORMULACIÓN, REVISIÓN, ALISTAMIENTO, ACTUALIZACIÓN, Y/O RADICACIÓN Y AJUSTE DE PROYECTOS PARA VIABILIZACIÓN.”</t>
  </si>
  <si>
    <t>PRESTAR SERVICIOS PROFESIONALES A LA SUBGERENCIA TÉCNICA, DIRECCIÓN DE ESTRUCTURACIÓN DE PROYECTOS, DE APOYO Y ACOMPAÑAMIENTO EN GESTIÓN PREDIAL, IDENTIFICACIÓN, EVALUACIÓN Y/O SANEAMIENTO DE PREDIOS REQUERIDOS PARA PROYECTOS DE AGUA POTABLE Y SANEAMIENTO BÁSICO.</t>
  </si>
  <si>
    <t>“PRESTAR SERVICIOS PROFESIONALES COMO ABOGADO, PARA APOYAR AL GRUPO DE TRABAJO DE GESTIÓN PREDIAL DE EMPRESAS PÚBLICAS DE CUNDINAMARCA S.A-ESP, EN LOS TRÁMITES JURÍDICOS Y ADMINISTRATIVOS NECESARIOS PARA LOGRAR ADQUISICIÓN DE LA PROPIEDAD O LA CONSTITUCIÓN DE SERVIDUMBRES QUE PERMITAN EL USO DE LOS PREDIOS REQUERIDOS PARA LA VIABILIZACIÓN Y CONSTRUCCIÓN DE PROYECTOS DE AGUA POTABLE Y SANEAMIENTO BÁSICO"</t>
  </si>
  <si>
    <t>PRESTAR SERVICIOS PARA APOYAR A LA SUBGERENCIA TECNICA Y DIRECCION DE ESTRUCTURACIÓN DE PROYECTOS EN LA GESTIÓN PREDIAL, REVISIÓN, ACTUALIZACION Y APOYO A PROYECTOS DE AGUA POTABLE Y SANEAMIENTO BASICO</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</si>
  <si>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</si>
  <si>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COMO PROFESIONALES PARA EL APOYO EN LA TOPOGRAFÍA PARA LA ESTRUCTURACIÓN Y SEGUIMIENTO DEL COMPONENTE DE GESTIÓN PREDIAL DE AGUA POTABLE Y SANEAMIENTO BÁSICO</t>
  </si>
  <si>
    <t>PRESTACIÓN DE SERVICIOS PARA EL ACOMPAÑAMIENTO A LA SUBGERENCIA TÉCNICA, DIRECCIÓN DE ESTRUCTURACIÓN DE PROYECTOS O A QUIEN HAGA SUS VECES COMO INGENIERO ESPECIALISTA PARA LA ACTUALIZACIÓN, REVISIÓN Y AJUSTE DE PRESUPUESTO PARA LOS PROYECTOS DE AGUA POTABLE Y SANEAMIENTO BÁSICO</t>
  </si>
  <si>
    <t>PRESTAR SERVICIOS PROFESIONALES PARA APOYAR A LA SUBGERENCIA TECNICA Y DIRECCION DE ESTRUCTURACIÓN DE PROYECTOS EN LA GESTIÓN PREDIAL, REVISIÓN, ACTUALIZACION Y APOYO A PROYECTOS DE AGUA POTABLE Y SANEAMIENTO BASICO</t>
  </si>
  <si>
    <t>PRESTACIÓN DE SERVICIOS COMO APOYO A LA SUBGERENCIA TÉCNICA, DIRECCIÓN DE ESTRUCTURACIÓN DE PROYECTOS O QUIEN HAGA SUS VECES, EN EL PROCESO DE ALISTAMIENTO, ANÁLISIS Y SEGUIMIENTO DE PROYECTOS EN EL MARCO DEL PLAN DEPARTAMENTAL DE AGUAS</t>
  </si>
  <si>
    <t>ACOMPAÑAMIENTO Y APOYO COMO AUXILIAR DE INGENIERÍA AL ÁREA DE ESTRUCTURACIÓN DE PROYECTOS</t>
  </si>
  <si>
    <t>PRESTACIÓN DE SERVICIOS  DE ACOMPAÑAMIENTO Y APOYO COMO AUXILIAR DE INGENIERÍA A LA SUBGERENCIA TECNICA</t>
  </si>
  <si>
    <t>APOYO Y ACOMPAÑAMIENTO A LA GESTIÓN DE LA  DIRECCIÓN DE ESTRUCTURACIÓN DE PROYECTOS</t>
  </si>
  <si>
    <t>PRESTACIÓN DE SERVICIOS DE APOYO PARA LA FORMULACIÓN, REVISIÓN, ALISTAMIENTO, ACTUALIZACIÓN Y/O RADICACIÓN DE LA METODOLOGÍA M.G.A. PARA PROYECTOS QUE REQUIERAN VIABILIZACIÓN Y OBTENCIÓN DE CONCEPTO TÉCNICO FAVORABLE ANTE LOS MECANISMOS DE EVALUACIÓN DE PROYECTOS.</t>
  </si>
  <si>
    <t>PRESTACIÓN DE SERVICIOS DE APOYO ADMINISTRATIVO EN LA DIRECCIÓN DE ESTRUCTURACIÓN DE PROYECTOS</t>
  </si>
  <si>
    <t>PRESTACION DE SERVICIOS PROFESIONALES  DE APOYO Y ACOMPAÑAMIENTO A LA SUBGERENCIA TECNICA, DIRECCION DE ESTRUCTURACION DE PROYECTOS , PARA PROYECTOS DE AGUA POTABLE Y SANEAMIENTO BÁSICO</t>
  </si>
  <si>
    <t>PRESTACIÓN DE SERVICIOS PROFESIONALES COMO INGENIERO ESPECIALISTA, PARA LA ACTUALIZACIÓN Y AJUSTE DE PROYECTOS PARA VIABILIZACIÓN</t>
  </si>
  <si>
    <t>6 MESES</t>
  </si>
  <si>
    <t>PRESTACIÓN DE SERVICIOS PROFESIONALES COMO INGENIERO, PARA LA ACTUALIZACIÓN Y AJUSTE DE PROYECTOS PARA VIABILIZACIÓN</t>
  </si>
  <si>
    <t>MAYO</t>
  </si>
  <si>
    <t>PRESTACIÓN DE SERVICIOS DE APOYO COMO DIBUJANTE, PARA LA ACTUALIZACIÓN Y AJUSTE DE PROYECTOS PARA VIABILIZACIÓN</t>
  </si>
  <si>
    <t>“PRESTACIÓN DE SERVICIOS PROFESIONALES  COMO APOYO Y ACOMPAÑAMIENTO PARA LA  COORDINACIÓN TÉCNICA  DE FORMULACIÓN, REVISIÓN, ALISTAMIENTO, ACTUALIZACIÓN, Y/O RADICACIÓN  Y AJUSTE DE PROYECTOS PARA VIABILIZACIÓN"</t>
  </si>
  <si>
    <t xml:space="preserve">PRESTACIÓN DE SERVICIOS PROFESIONALES COMO INGENIERO ESPECIALISTA, PARA ACTUALIZACIÓN Y AJUSTE DE PROYECTOS PARA VIABILIZACIÓN </t>
  </si>
  <si>
    <t>PRESTACION DE SERVICIOS PROFESIONALES COMO ABOGADO DE ACOMPAÑAMIENTO Y APOYO A LA GESTIÓN A LA SUBGERENCIA TECNICA</t>
  </si>
  <si>
    <t>CONSTRUCCIÓN DEL SISTEMA DE ACUEDUCTO REGIONAL FASE I DE LAS VEREDAS SAN CARLOS, EL PIÑAL, LA CEIBA, LA HORQUETA, EL ESPINO, EL BEJUCAL, QUITASOL EN LOS MUNICIPIOS DE APULO, TOCAIMA Y VIOTÁ CUNDINAMARCA</t>
  </si>
  <si>
    <t xml:space="preserve">FEBRERO </t>
  </si>
  <si>
    <t>INTERVENTORIA A LA CONSTRUCCIÓN DEL SISTEMA DE ACUEDUCTO REGIONAL FASE I DE LAS VEREDAS SAN CARLOS, EL PIÑAL, LA CEIBA, LA HORQUETA, EL ESPINO, EL BEJUCAL, QUITASOL EN LOS MUNICIPIOS DE APULO, TOCAIMA Y VIOTÁ CUNDINAMARCA</t>
  </si>
  <si>
    <t>CONSTRUCCIÓN Y PUESTA EN MARCHA DE LA PLANTA DE TRATAMIENTO DE AGUAS RESIDUALES PARA EL SECTOR MIROLINDO DEL ÁREA URBANA DEL MUNICIPIO DE ARBELÁEZ, CUNDINAMARCA.</t>
  </si>
  <si>
    <t>MARZO</t>
  </si>
  <si>
    <t>INTERVENTORIA A LA CONSTRUCCIÓN Y PUESTA EN MARCHA DE LA PLANTA DE TRATAMIENTO DE AGUAS RESIDUALES PARA EL SECTOR MIROLINDO DEL ÁREA URBANA DEL MUNICIPIO DE ARBELÁEZ, CUNDINAMARCA.</t>
  </si>
  <si>
    <t>OPTIMIZACIÓN ACUEDUCTO SAN JOSÉ - MUNICIPIO DE CACHIPAY - DEPARTAMENTO DE CUNDINAMARCA</t>
  </si>
  <si>
    <t>4 MESES</t>
  </si>
  <si>
    <t>5 MESES</t>
  </si>
  <si>
    <t>OPTIMIZACIÓN ACUEDUCTO FAIMSYS - MUNICIPIO DE CACHIPAY, CUNDINAMARCA</t>
  </si>
  <si>
    <t>SEPTIEMBRE</t>
  </si>
  <si>
    <t>INTERVENTORIA A LA OPTIMIZACIÓN ACUEDUCTO FAIMSYS - MUNICIPIO DE CACHIPAY, CUNDINAMARCA</t>
  </si>
  <si>
    <t>CONSTRUCCIÓN DE LOS ACUEDUCTOS: VEREDA ALTO DE MELOS, ALTO DE RUEDAS, BARRIAL AMARILLO, EL SILENCIO, ALTO DE GRAMAL, PATA LINARES Y CUATRO CAMINOS DEL MUNICIPIO DE CAPARRAPÍ</t>
  </si>
  <si>
    <t>INTERVENTORIA A LA CONSTRUCCIÓN DE LOS ACUEDUCTOS: VEREDA ALTO DE MELOS, ALTO DE RUEDAS, BARRIAL AMARILLO, EL SILENCIO, ALTO DE GRAMAL, PATA LINARES Y CUATRO CAMINOS DEL MUNICIPIO DE CAPARRAPÍ</t>
  </si>
  <si>
    <t>AMPLIACIÓN Y OPTIMIZACIÓN DEL PLAN MAESTRO DE ACUEDUCTO Y ALCANTARILLADO ZONA URBANA DEL MUNICIPIO DE CARMEN DE CARUPA</t>
  </si>
  <si>
    <t>INTERVENTORIA A LA AMPLIACIÓN Y OPTIMIZACIÓN DEL PLAN MAESTRO DE ACUEDUCTO Y ALCANTARILLADO ZONA URBANA DEL MUNICIPIO DE CARMEN DE CARUPA</t>
  </si>
  <si>
    <t>CONSTRUCCIÓN DE LA LÍNEA EXPRÉS EMBALSE CALANDAIMA - APULO - TOCAIMA</t>
  </si>
  <si>
    <t>INTERVENTORIA A LA CONSTRUCCIÓN DE LA LÍNEA EXPRÉS EMBALSE CALANDAIMA - APULO - TOCAIMA</t>
  </si>
  <si>
    <t>CONSTRUCCIÓN PTAR DEL PEÑÓN</t>
  </si>
  <si>
    <t>INTERVENTORIA A LA CONSTRUCCIÓN PTAR DEL PEÑÓN</t>
  </si>
  <si>
    <t>CONSTRUCCIÓN ACUEDUCTO REGIONAL DE LAS VEREDAS SABANETA EN EL MUNICIPIO DE SAN FRANCISCO Y VEREDAS TIERRA GRATA DEL MUNICIPIO DE FACATATIVÁ</t>
  </si>
  <si>
    <t>INTERVENTORIA A LA CONSTRUCCIÓN ACUEDUCTO REGIONAL DE LAS VEREDAS SABANETA EN EL MUNICIPIO DE SAN FRANCISCO Y VEREDAS TIERRA GRATA DEL MUNICIPIO DE FACATATIVÁ</t>
  </si>
  <si>
    <t>CONSTRUCCIÓN COLECTOR ALCANTARILLADO SANITARIO CORREDOR AGROINDUSTRIAL FUNZA SIBERIA ETAPA I (LA FLORIA - ESTACIÓN SAN PEDRO; VÍA INDEPENDECE; ARGENTINA P.I. POTOSÍ</t>
  </si>
  <si>
    <t>8 MESES</t>
  </si>
  <si>
    <t>INTERVENTORIA A LA CONSTRUCCIÓN COLECTOR ALCANTARILLADO SANITARIO CORREDOR AGROINDUSTRIAL FUNZA SIBERIA ETAPA I (LA FLORIA - ESTACIÓN SAN PEDRO; VÍA INDEPENDECE; ARGENTINA P.I. POTOSÍ</t>
  </si>
  <si>
    <t>9 MESES</t>
  </si>
  <si>
    <t>MEJORAMIENTO DEL SISTEMA DEL ACUEDUCTO PARA LA VEREDA SAN JOSÉ MUNICIPIO DE GACHANCIPÁ, CUNDINAMARCA</t>
  </si>
  <si>
    <t>INTERVENTORIA AL MEJORAMIENTO DEL SISTEMA DEL ACUEDUCTO PARA LA VEREDA SAN JOSÉ MUNICIPIO DE GACHANCIPÁ, CUNDINAMARCA</t>
  </si>
  <si>
    <t>MEJORAMIENTO SISTEMA DE ACUEDUCTO Y ALCANTARILLADO DEL CENTRO URBANO DEL MUNICIPIO DE GACHANCIPÁ</t>
  </si>
  <si>
    <t>INTERVENTORIA AL MEJORAMIENTO SISTEMA DE ACUEDUCTO Y ALCANTARILLADO DEL CENTRO URBANO DEL MUNICIPIO DE GACHANCIPÁ</t>
  </si>
  <si>
    <t>INTERVENTORIA A LA OPTIMIZACIÓN REDES DE ALCANTARILLADO SANITARIO Y PLUVIAL DEL MUNICIPIO DE GUACHETÁ</t>
  </si>
  <si>
    <t>CONSTRUCCIÓN PLANTA DE TRATAMIENTO DE AGUAS RESIDUALES ZONA URBANA DEL MUNICIPIO DE GUACHETÁ</t>
  </si>
  <si>
    <t>INTERVENTORIA A LA CONSTRUCCIÓN PLANTA DE TRATAMIENTO DE AGUAS RESIDUALES ZONA URBANA DEL MUNICIPIO DE GUACHETÁ</t>
  </si>
  <si>
    <t>CONSTRUCCIÓN PLAN MAESTRO DE ACUEDUCTO Y ALCANTARILLADO DEL MUNICIPIO DE GUAYABAL DE SÍQUIMA, CUNDINAMARCA</t>
  </si>
  <si>
    <t>INTERVENTORIA A LA CONSTRUCCIÓN PLAN MAESTRO DE ACUEDUCTO Y ALCANTARILLADO DEL MUNICIPIO DE GUAYABAL DE SÍQUIMA, CUNDINAMARCA</t>
  </si>
  <si>
    <t>INTERVENTORIA A LA CONSTRUCCIÓN PLAN MAESTRO DE ALCANTARILLADO, ZONA URBANA DEL MUNICIPIO DE LA MESA</t>
  </si>
  <si>
    <t>21 MESES</t>
  </si>
  <si>
    <t>CONSTRUCCIÓN DEL PLAN MAESTRO DE ACUEDUCTO REGIONAL DE QUIPILE, LA MESA - ANAPOIMA</t>
  </si>
  <si>
    <t>INTERVENTORIA A LA CONSTRUCCIÓN DEL PLAN MAESTRO DE ACUEDUCTO REGIONAL DE QUIPILE, LA MESA - ANAPOIMA</t>
  </si>
  <si>
    <t>AMPLIACIÓN DEL ACUEDUCTO DE LA VEREDA ORIENTE EN EL MUNICIPIO DE QUIPILE PARA GARANTIZAR EL ABASTECIMIENTO DE LA VEREDA CAPATA EN EL MUNICIPIO DE LA MESA</t>
  </si>
  <si>
    <t>INTERVENTORIA A LA AMPLIACIÓN DEL ACUEDUCTO DE LA VEREDA ORIENTE EN EL MUNICIPIO DE QUIPILE PARA GARANTIZAR EL ABASTECIMIENTO DE LA VEREDA CAPATA EN EL MUNICIPIO DE LA MESA</t>
  </si>
  <si>
    <t>CONSTRUCCIÓN DEL SISTEMA DE TRATAMIENTO DE AGUAS RESIDUALES Y SUS OBRAS COMPLEMENTARIAS DEL CENTRO POBLADO SAN JOAQUÍN, MUNICIPIO DE LA MESA</t>
  </si>
  <si>
    <t>INTERVENTORA A LA CONSTRUCCIÓN DEL SISTEMA DE TRATAMIENTO DE AGUAS RESIDUALES Y SUS OBRAS COMPLEMENTARIAS DEL CENTRO POBLADO SAN JOAQUÍN, MUNICIPIO DE LA MESA</t>
  </si>
  <si>
    <t>INTERVENTORIA A LA CONSTRUCCIÓN OBRAS COMPLEMENTARIAS ACUEDUCTO CASCO URBANO DEL MUNICIPIO DE LA VEGA, CUNDINAMARCA</t>
  </si>
  <si>
    <t>OPTIMIZACIÓN DEL SISTEMA DE ALCANTARILLADO DEL MUNICIPIO DE LENGUAZAQUE INCLUYE PTAR</t>
  </si>
  <si>
    <t>INTERVENTORIA A LA OPTIMIZACIÓN DEL SISTEMA DE ALCANTARILLADO DEL MUNICIPIO DE LENGUAZAQUE INCLUYE PTAR</t>
  </si>
  <si>
    <t>CONSTRUCCIÓN DE LAS OBRAS DE OPTIMIZACIÓN DEL ACUEDUCTO DEL MUNICIPIO DE MACHETÁ (INCLUYE PTAP)</t>
  </si>
  <si>
    <t>INTERVENTORIA A LA CONSTRUCCIÓN DE LAS OBRAS DE OPTIMIZACIÓN DEL ACUEDUCTO DEL MUNICIPIO DE MACHETÁ (INCLUYE PTAP)</t>
  </si>
  <si>
    <t>PLAN MAESTRO DE ALCANTARILLADO PARA EL CASCO URBANO MUNICIPIO DE MEDINA</t>
  </si>
  <si>
    <t>INTERVENTORIA AL PLAN MAESTRO DE ALCANTARILLADO PARA EL CASCO URBANO MUNICIPIO DE MEDINA</t>
  </si>
  <si>
    <t>INTERVENTORIA A LA OPTIMIZACIÓN DEL SISTEMA DE ACUEDUCTO DEL CASCO URBANO DEL MUNICIPIO DE MEDINA</t>
  </si>
  <si>
    <t>CONSTRUCCIÓN PARA LA OPTIMIZACIÓN DEL SISTEMA DE ALCANTARILLADO DEL CENTRO URBANO MUNICIPIO DE NIMAIMA DEPARTAMENTO DE CUNDINAMARCA</t>
  </si>
  <si>
    <t>INTERVENTORIA A LA CONSTRUCCIÓN PARA LA OPTIMIZACIÓN DEL SISTEMA DE ALCANTARILLADO DEL CENTRO URBANO MUNICIPIO DE NIMAIMA DEPARTAMENTO DE CUNDINAMARCA</t>
  </si>
  <si>
    <t>CONSTRUCCIÓN DEL SISTEMA DE COLECTORES FINALES Y PLANTA DE TRATAMIENTO DE AGUAS RESIDUALES DEL CASCO URBANO DEL MUNICIPIO DE PACHO, CUNDINAMARCA</t>
  </si>
  <si>
    <t>INTERVENTORIA A LA CONSTRUCCIÓN DEL SISTEMA DE COLECTORES FINALES Y PLANTA DE TRATAMIENTO DE AGUAS RESIDUALES DEL CASCO URBANO DEL MUNICIPIO DE PACHO, CUNDINAMARCA</t>
  </si>
  <si>
    <t>CONSTRUCCION PLAN MAESTRO ACUEDUCTO DEL MUNICIPIO DE PANDI</t>
  </si>
  <si>
    <t>CAPTACIÓN Y ADUCCIÓN PARA EL ACUEDUCTO POR GRAVEDAD PARA EL MUNICIPIO DE PUERTO SALGAR</t>
  </si>
  <si>
    <t>INTERVENTORIA A LA CAPTACIÓN Y ADUCCIÓN PARA EL ACUEDUCTO POR GRAVEDAD PARA EL MUNICIPIO DE PUERTO SALGAR</t>
  </si>
  <si>
    <t>CONSTRUCCIÓN Y OPTIMIZACIÓN DEL SISTEMA DE ACUEDUCTO DEL MUNICIPIO DE PUERTO SALGAR</t>
  </si>
  <si>
    <t>INTERVENTORIA A LA CONSTRUCCIÓN Y OPTIMIZACIÓN DEL SISTEMA DE ACUEDUCTO DEL MUNICIPIO DE PUERTO SALGAR</t>
  </si>
  <si>
    <t>CONSTRUCCIÓN DE OBRAS PARA LA OPTIMIZACIÓN SISTEMA DE ALCANTARILLADO CASCO URBANO MUNICIPIO DE QUETAME</t>
  </si>
  <si>
    <t>INTERVENTORIA A LA CONSTRUCCIÓN DE OBRAS PARA LA OPTIMIZACIÓN SISTEMA DE ALCANTARILLADO CASCO URBANO MUNICIPIO DE QUETAME</t>
  </si>
  <si>
    <t>CONSTRUCCIÓN OBRAS DE OPTIMIZACIÓN ALCANTARILLADO CENTRO POBLADO PUENTE QUETAME FASE I</t>
  </si>
  <si>
    <t>INTERVENTORIA A LA CONSTRUCCIÓN OBRAS DE OPTIMIZACIÓN ALCANTARILLADO CENTRO POBLADO PUENTE QUETAME FASE I</t>
  </si>
  <si>
    <t>OBRAS PLAN MAESTRO DE ALCANTARILLADO SANITARIO Y PLUVIAL DEL MUNICIPIO DE RICAURTE FASE II</t>
  </si>
  <si>
    <t>INTERVENTORIA A LAS OBRAS PLAN MAESTRO DE ALCANTARILLADO SANITARIO Y PLUVIAL DEL MUNICIPIO DE RICAURTE FASE II</t>
  </si>
  <si>
    <t>CONSTRUCCIÓN Y AMPLIACIÓN DE LA RED DE ACUEDUCTO DE LAS VEREDAS LA TETILLA, LA CARRERA, MANUEL SUR Y MANUEL NORTE DEL MUNICIPIO DE RICAURTE, CUNDINAMARCA</t>
  </si>
  <si>
    <t>INTERVENTORIA A LA CONSTRUCCIÓN Y AMPLIACIÓN DE LA RED DE ACUEDUCTO DE LAS VEREDAS LA TETILLA, LA CARRERA, MANUEL SUR Y MANUEL NORTE DEL MUNICIPIO DE RICAURTE, CUNDINAMARCA</t>
  </si>
  <si>
    <t>CONSTRUCCIÓN DE OBRAS PARA LOS SISTEMAS DE ACUEDUCTOS DE LAS VEREDAS CAICEDO Y PATIO DE BOLAS EN EL MUNICIPIO DE SAN ANTONIO DEL TEQUENDAMA</t>
  </si>
  <si>
    <t>INTERVENTORIA A LA CONSTRUCCIÓN DE OBRAS PARA LOS SISTEMAS DE ACUEDUCTOS DE LAS VEREDAS CAICEDO Y PATIO DE BOLAS EN EL MUNICIPIO DE SAN ANTONIO DEL TEQUENDAMA</t>
  </si>
  <si>
    <t>CONSTRUCCIÓN Y OPTIMIZACIÓN DE LA RED DE ALCANTARILLADO SANITARIO VEREDA LAS ANGUSTIAS SECTOR LOS NARANJOS DEL MUNICIPIO DE SAN ANTONIO DEL TEQUENDAMA</t>
  </si>
  <si>
    <t>INTERVENTORIA A LA CONSTRUCCIÓN Y OPTIMIZACIÓN DE LA RED DE ALCANTARILLADO SANITARIO VEREDA LAS ANGUSTIAS SECTOR LOS NARANJOS DEL MUNICIPIO DE SAN ANTONIO DEL TEQUENDAMA</t>
  </si>
  <si>
    <t>CONSTRUCCIÓN DE LAS OBRAS DEL PLAN MAESTRO DE ACUEDUCTO DEL MUNICIPIO DE SAN BERNARDO, CUNDINAMARCA</t>
  </si>
  <si>
    <t>INTERVENTORIA A LA CONSTRUCCIÓN DE LAS OBRAS DEL PLAN MAESTRO DE ACUEDUCTO DEL MUNICIPIO DE SAN BERNARDO, CUNDINAMARCA</t>
  </si>
  <si>
    <t>MEJORAMIENTO Y AMPLIACIÓN SISTEMA DE ACUEDUCTO CENTRO POBLADO DE PINIPAY MUNICIPIO DE SAN CAYETANO</t>
  </si>
  <si>
    <t>INTERVENTORIA AL MEJORAMIENTO Y AMPLIACIÓN SISTEMA DE ACUEDUCTO CENTRO POBLADO DE PINIPAY MUNICIPIO DE SAN CAYETANO</t>
  </si>
  <si>
    <t>MEJORAMIENTO Y AMPLIACIÓN SISTEMA DE ACUEDUCTO CENTRO POBLADO DE EL REMANSO MUNICIPIO DE SAN CAYETANO</t>
  </si>
  <si>
    <t>INTERVENTORIA AL MEJORAMIENTO Y AMPLIACIÓN SISTEMA DE ACUEDUCTO CENTRO POBLADO DE EL REMANSO MUNICIPIO DE SAN CAYETANO</t>
  </si>
  <si>
    <t>INTERVENTORIA A LA CONSTRUCCIÓN DE 4 TANQUES DEL ACUEDUCTO RURAL VEREDAS SANTA ANA, SAN VICENTE, LOMA LARGA, Y CUATRO ESQUINAS (ACUALIMONAL Y SUR OCCIDENTE) DEL MUNICIPIO DE SASAIMA</t>
  </si>
  <si>
    <t>OPTIMIZACIÓN DEL SISTEMA DE ALCANTARILLADO CASCO URBANO, MUNICIPIO DE SASAIMA</t>
  </si>
  <si>
    <t xml:space="preserve">CONSTRUCCIÓN PARA LA OPTIMIZACIÓN DEL SISTEMA DE ACUEDUCTO DEL CENTRO URBANO MUNICIPIO DE SASAIMA </t>
  </si>
  <si>
    <t xml:space="preserve">INTEERVENTORIA A LA CONSTRUCCIÓN PARA LA OPTIMIZACIÓN DEL SISTEMA DE ACUEDUCTO DEL CENTRO URBANO MUNICIPIO DE SASAIMA </t>
  </si>
  <si>
    <t>CONSTRUCCIÓN DE LAS OBRAS DE ALCANTARILLADO DEL CASCO URBANO DEL MUNICIPIO DE SESQUILÉ</t>
  </si>
  <si>
    <t>INTERVENTORIA A LA CONSTRUCCIÓN DE LAS OBRAS DE ALCANTARILLADO DEL CASCO URBANO DEL MUNICIPIO DE SESQUILÉ</t>
  </si>
  <si>
    <t>CONSTRUCCIÓN DE LAS OBRAS DE OPTIMIZACIÓN ACUEDUCTO URBANO MUNICIPIO DE SIMIJACA</t>
  </si>
  <si>
    <t>INTERVENTORIA A LA CONSTRUCCIÓN DE LAS OBRAS DE OPTIMIZACIÓN ACUEDUCTO URBANO MUNICIPIO DE SIMIJACA</t>
  </si>
  <si>
    <t>10 MESES</t>
  </si>
  <si>
    <t>CONSTRUCCIÓN DE LA PLANTA DE TRATAMIENTO DE AGUAS RESIDUALES DEL MUNICIPIO DE SOPÓ</t>
  </si>
  <si>
    <t>INTERVENTORIA A  LA CONSTRUCCIÓN DE LA PLANTA DE TRATAMIENTO DE AGUAS RESIDUALES DEL MUNICIPIO DE SOPÓ</t>
  </si>
  <si>
    <t>CONSTRUCCIÓN SISTEMA DE TRATAMIENTO DE AGUAS RESIDUALES DEL MUNICIPIO DE SUSA</t>
  </si>
  <si>
    <t>INTERVENTORIA A LA CONSTRUCCIÓN SISTEMA DE TRATAMIENTO DE AGUAS RESIDUALES DEL MUNICIPIO DE SUSA</t>
  </si>
  <si>
    <t>CONSTRUCCIÓN PLAN MAESTRO DE ALCANTARILLADO PLUVIAL DEL CASCO URBANO DEL MUNICIPIO DE SUTATAUSA</t>
  </si>
  <si>
    <t>INTERVENTORIA A LA CONSTRUCCIÓN PLAN MAESTRO DE ALCANTARILLADO PLUVIAL DEL CASCO URBANO DEL MUNICIPIO DE SUTATAUSA</t>
  </si>
  <si>
    <t>CONSTRUCCIÓN PLANTA DE TRATAMIENTO DE AGUAS RESIDUALES ZONA URBANA DEL MUNICIPIO DE TAUSA</t>
  </si>
  <si>
    <t>INTERVENTORIA A LA CONSTRUCCIÓN PLANTA DE TRATAMIENTO DE AGUAS RESIDUALES ZONA URBANA DEL MUNICIPIO DE TAUSA</t>
  </si>
  <si>
    <t>CONSTRUCCIÓN DE LAS OBRAS DEL PLAN MAESTRO DE ALCANTARILLADO DEL CENTRO POBLADO CUMACA</t>
  </si>
  <si>
    <t>INTERVENTORIA A LA CONSTRUCCIÓN DE LAS OBRAS DEL PLAN MAESTRO DE ALCANTARILLADO DEL CENTRO POBLADO CUMACA</t>
  </si>
  <si>
    <t>CONSTRUCCIÓN DE LAS OBRAS DE OPTIMIZACIÓN DE LOS SISTEMAS DE ACUEDUCTO VEREDAL PUERTO LÓPEZ DE LAS VEREDAS LAGUNA SOCOATA Y GUSVITA DEL MUNICIPIO DE TIBIRITA FASE II</t>
  </si>
  <si>
    <t>INTERVENTORIA A LA CONSTRUCCIÓN DE LAS OBRAS DE OPTIMIZACIÓN DE LOS SISTEMAS DE ACUEDUCTO VEREDAL PUERTO LÓPEZ DE LAS VEREDAS LAGUNA SOCOATA Y GUSVITA DEL MUNICIPIO DE TIBIRITA FASE II</t>
  </si>
  <si>
    <t>INTERVENTORIA A LA OPTIMIZACIÓN DE LA PLANTA DE TRATAMIENTO DE AGUA POTABLE CASCO URBANO DEL MUNICIPIO DE TIBIRITA CUNDINAMARCA</t>
  </si>
  <si>
    <t>AMPLIACIÓN DE LA PLANTA DE TRATAMIENTO DE AGUA POTABLE LOS PATOS, MUNICIPIO DE TOCANCIPÁ, CUNDINAMARCA.</t>
  </si>
  <si>
    <t>INTERVENTORIA A LA AMPLIACIÓN DE LA PLANTA DE TRATAMIENTO DE AGUA POTABLE LOS PATOS, MUNICIPIO DE TOCANCIPÁ, CUNDINAMARCA.</t>
  </si>
  <si>
    <t>CONSTRUCCIÓN OBRAS PARA LA EJECUCIÓN DEL PLAN MAESTRO ACUEDUCTO DEL MUNICIPIO DE UBAQUÉ (INCLUYE PTAP)</t>
  </si>
  <si>
    <t>AGOSTO</t>
  </si>
  <si>
    <t>INTERVENTORIA A A LA CONSTRUCCIÓN OBRAS PARA LA EJECUCIÓN DEL PLAN MAESTRO ACUEDUCTO DEL MUNICIPIO DE UBAQUÉ (INCLUYE PTAP)</t>
  </si>
  <si>
    <t>CONSTRUCCIÓN DE LOS SISTEMAS DE ALCANTARILLADO DE LOS CENTROS POBLADOS PALO GORDO, TAUSAVITA Y  SAN LUIS DEL MUNICIPIO DE UBATÉ.</t>
  </si>
  <si>
    <t>INTERVENTORIA A LA CONSTRUCCIÓN DE LOS SISTEMAS DE ALCANTARILLADO DE LOS CENTROS POBLADOS PALO GORDO, TAUSAVITA Y  SAN LUIS DEL MUNICIPIO DE UBATÉ.</t>
  </si>
  <si>
    <t xml:space="preserve">AMPLIACIÓN Y OPTIMIZACIÓN DEL ALCANTARILLADO (SANITARIO Y PLUVIAL) Y CONSTRUCCIÓN DE LA PTAR EN EL CASCO URBANO DEL MUNICIPIO DE ÚTICA, DEPARTAMENTO DE CUNDINAMARCA </t>
  </si>
  <si>
    <t xml:space="preserve">INTERVENTORIA A LA AMPLIACIÓN Y OPTIMIZACIÓN DEL ALCANTARILLADO (SANITARIO Y PLUVIAL) Y CONSTRUCCIÓN DE LA PTAR EN EL CASCO URBANO DEL MUNICIPIO DE ÚTICA, DEPARTAMENTO DE CUNDINAMARCA </t>
  </si>
  <si>
    <t>OPTIMIZACIÓN DE LA PLANTA DE TRATAMIENTO DE AGUA POTABLE DEL MUNICIPIO DE VENECIA</t>
  </si>
  <si>
    <t>INTERVENTORIA A LA OPTIMIZACIÓN DE LA PLANTA DE TRATAMIENTO DE AGUA POTABLE DEL MUNICIPIO DE VENECIA</t>
  </si>
  <si>
    <t>MEJORAMIENTO DEL SISTEMA DE ALCANTARILLADO CASCO URBANO MUNICIPIO DE VILLAGÓMEZ</t>
  </si>
  <si>
    <t>INTERVENTORIA AL MEJORAMIENTO DEL SISTEMA DE ALCANTARILLADO CASCO URBANO MUNICIPIO DE VILLAGÓMEZ</t>
  </si>
  <si>
    <t>ESTUDIOS DE CARACTERIZACIÓN GEOLÓGICO-GEOFÍSICOS Y COMPLEMENTARIOS PARA LA ELABORACIÓN DE MODELOS HIDROGEOLÓGICOS CONCEPTUALES, PROSPECCIÓN, ABASTECIMIENTO Y GESTIÓN DEL RECURSO HÍDRICO SUBTERRÁNEO EN EL MUNICIPIO DE BOJACÁ</t>
  </si>
  <si>
    <t>7 meses</t>
  </si>
  <si>
    <t>ESTUDIOS DE CARACTERIZACIÓN GEOLÓGICO-GEOFÍSICOS Y COMPLEMENTARIOS PARA LA ELABORACIÓN DE MODELOS HIDROGEOLÓGICOS CONCEPTUALES, PROSPECCIÓN, ABASTECIMIENTO Y GESTIÓN DEL RECURSO HÍDRICO SUBTERRÁNEO EN EL MUNICIPIO DE SUSA.</t>
  </si>
  <si>
    <t xml:space="preserve">INTERVENTORIA AL MEJORAMIENTO Y OPTIMIZACIÓN DEL SISTEMA DE ALCANTARILLADO DEL CASCO URBANO DEL MUNICIPIO DE CHOACHÍ </t>
  </si>
  <si>
    <t>ACTUALIZACIÓN ESTUDIOS Y DISEÑOS SISTEMA DE ALCANTARILLADO CENTRO POBLADO EL TRIGO, MUNICIPIO DE GUAYABAL DE SÍQUIMA, CUNDINAMARCA</t>
  </si>
  <si>
    <t>ESTUDIOS Y DISEÑOS PARA LA ACTUALIZACIÓN DEL PLAN MAESTRO DE ACUEDUCTO Y ALCANTARILLADO DEL CASCO URBANO DEL MUNICIPIO DE NARIÑO, CUNDINAMARCA</t>
  </si>
  <si>
    <t>AUNAR ESFUERZOS TECNICOS Y ADMINISTRATIVOS PARA LA CONTRATACIÓN DE LOS ESTUDIOS Y DISEÑOS DEL PLAN MAESTRO DE ACUEDUCTO Y ALCANTARILLADO (SANITARIO Y PLUVIAL), INCLUYE PTAP, DEL CENTRO POBLADO PUEBLO NUEVO, MUNICIPIO DE NILO, CUNDINAMARCA</t>
  </si>
  <si>
    <t>INTERVENTORIA A LA CONSTRUCCIÓN Y OPTIMIZACIÓN PLAN MAESTRO DE ALCANTARILLADO DEL MUNICIPIO DE PASCA, CUNDINAMARCA</t>
  </si>
  <si>
    <t>REVISIÓN, ACTUALIZACIÓN Y AJUSTE A LOS DISEÑOS DEL ACUEDUCTO VEREDAL EL VOLCÁN DEL MUNICIPIO DE SAN JUAN DE RIOSECO</t>
  </si>
  <si>
    <t>OPTIMIZACIÓN Y ACTUALIZACIÓN DEL PLAN MAESTRO DEL SISTEMA DE ALCANTARILLADO FASE I PARA EL CASCO URBANO DEL MUNICIPIO DE SILVANIA, CUNDINAMARCA</t>
  </si>
  <si>
    <t>INTERVENTORIA A LA OPTIMIZACIÓN Y ACTUALIZACIÓN DEL PLAN MAESTRO DEL SISTEMA DE ALCANTARILLADO FASE I PARA EL CASCO URBANO DEL MUNICIPIO DE SILVANIA, CUNDINAMARCA</t>
  </si>
  <si>
    <t>AUNAR ESFUERZOS TECNICOS Y ADMINISTRATIVOS PARA LA CONTRATACIÓN DE LOS ESTUDIOS Y DISEÑOS PARA LA ACTUALIZACIÓN DEL PLAN MAESTRO DE ALCANTARILLADO, INCLUYE INTERCEPTORES Y PTAR DEL CASCO URBANO DEL MUNICIPIO DE GIRARDOT</t>
  </si>
  <si>
    <t>ESTUDIOS Y DISEÑOS PARA EL SISTEMA DE SUPERVISIÓN Y CONTROL (SCADA) DEL ACUEDUCTO REGIONAL LA MESA - ANAPOIMA</t>
  </si>
  <si>
    <t>ESTUDIOS Y DISEÑOS PARA LA ADECUACIÓN DE LA INFRAESTRUCTURA DE LOS ACUEDUCTOS DE LA MESA Y DE ANAPOIMA CON EL NUEVO ESQUEMA DE ABASTECIMIENTO DE AGUA EN GRANDES VOLÚMENES</t>
  </si>
  <si>
    <t>AUNAR ESFUERZOS TECNICOS Y ADMINISTRATIVOS PARA LA CONTRATACIÓN DE LA CANALIZACIÓN DEL VALLADO PORVENIR LOCALIZADO EN LA CALLE 6 ENTRE CARRERAS 1 Y 6, EN EL MUNICIPIO DE FUNZA, CUNDINAMARCA</t>
  </si>
  <si>
    <t>INTERVENTORIA A LA CANALIZACIÓN DEL VALLADO PORVENIR LOCALIZADO EN LA CALLE 6 ENTRE CARRERAS 1 Y 6, EN EL MUNICIPIO DE FUNZA, CUNDINAMARCA</t>
  </si>
  <si>
    <t>AUNAR ESFUERZOS TECNICOS Y ADMINISTRATIVOS PARA LA CONTRATACIÓN DE LA REFORMULACIÓN DEL PROYECTO OPTIMIZACIÓN REDES DE ALCANTARILLADO SANITARIO Y PLUVIAL DEL BARRIO PORVENIR RÍO Y VILLA LADY, MUNICIPIO DE MOSQUERA</t>
  </si>
  <si>
    <t>INTERVENTORIA A LA REFORMULACIÓN DEL PROYECTO OPTIMIZACIÓN REDES DE ALCANTARILLADO SANITARIO Y PLUVIAL DEL BARRIO PORVENIR RÍO Y VILLA LADY, MUNICIPIO DE MOSQUERA</t>
  </si>
  <si>
    <t>AUNAR ESFUERZOS TECNICOS Y ADMINISTRATIVOS PARA LA CONTRATACIÓN DE LA CONSTRUCCIÓN DE LAS OBRAS DE OPTIMIZACIÓN DEL SISTEMA DE ACUEDUCTO MUNICIPIO DE TIBIRITA</t>
  </si>
  <si>
    <t>INTERVENTORIA A LA CONSTRUCCIÓN DE LAS OBRAS DE OPTIMIZACIÓN DEL SISTEMA DE ACUEDUCTO MUNICIPIO DE TIBIRITA</t>
  </si>
  <si>
    <t>AUNAR ESFUERZOS TECNICOS Y ADMINISTRATIVOS PARA LA CONTRATACIÓN DE LA OPTIMIZACIÓN Y CONSTRUCCIÓN DE LOS SISTEMAS DE ACUEDUCTO FASE II Y ALCANTARILLADO FASE I, ZONA URBANA DEL MUNICIPIO DE TOCAIMA.</t>
  </si>
  <si>
    <t>INTERVENTORIA A LA OPTIMIZACIÓN Y CONSTRUCCIÓN DE LOS SISTEMAS DE ACUEDUCTO FASE II Y ALCANTARILLADO FASE I, ZONA URBANA DEL MUNICIPIO DE TOCAIMA.</t>
  </si>
  <si>
    <t>AUNAR ESFUERZOS TECNICOS Y ADMINISTRATIVOS PARA LA CONTRATACIÓN DE LA TERMINACIÓN CONSTRUCCIÓN ACUEDUCTO INTERVEREDAL SOLANA, GAZUCA ALTO, GAZUCA BAJO, MULATA ALTO, MULATA BAJO, SAN LUIS, SAN JOSÉ Y SECTOR LAGUNITAS MUNICIPIO DE MACHETÁ - CUNDINAMARCA FASE II</t>
  </si>
  <si>
    <t>AUNAR ESFUERZOS TECNICOS Y ADMINISTRATIVOS PARA LA CONTRATACIÓN DE LOS ESTUDIOS Y DISEÑOS PARA FORMULACIÓN DEL PLAN MAESTRO DE ALCANTARILLADO DE LA ZONA URBANA DEL MUNICIPIO DE SAN ANTONIO DEL TEQUENDAMA, CUNDINAMARCA</t>
  </si>
  <si>
    <t>AUNAR ESFUERZOS TECNICOS Y ADMINISTRATIVOS PARA LA CONTRATACIÓN DE LA OPTIMIZACIÓN PLANTA DE TRATAMIENTO DE AGUA POTABLE CASCO URBANO DEL MUNICIPIO DE TIBIRITA</t>
  </si>
  <si>
    <t>ESTUDIOS Y DISEÑOS PARA LA CONSTRUCCIÓN DEL SISTEMA DE ACUEDUCTO DE LAS VEREDAS SAN ANTONIO, PÁRAMO, FUNGUTA, MEDIOQUEBRADAS Y RESGUARDO DEL MUNICIPIO DE TIBIRITA</t>
  </si>
  <si>
    <t>AUNAR ESFUERZOS TECNICOS Y ADMINISTRATIVOS PARA LA CONTRATACIÓN DE LA CONSTRUCCIÓN, AMPLIACIÓN Y OPTIMIZACIÓN DE LA PLANTA DE POTABILIZACIÓN DEL MUNICIPIO DE VILLAPINZÓN, CUNDINAMARCA</t>
  </si>
  <si>
    <t>INTERVENTORIA A LATERMINACIÓN CONSTRUCCIÓN ACUEDUCTO INTERVEREDAL SOLANA, GAZUCA ALTO, GAZUCA BAJO, MULATA ALTO, MULATA BAJO, SAN LUIS, SAN JOSÉ Y SECTOR LAGUNITAS MUNICIPIO DE MACHETÁ - CUNDINAMARCA FASE II</t>
  </si>
  <si>
    <t>INTERVENTORIA A LA CONSTRUCCIÓN, AMPLIACIÓN Y OPTIMIZACIÓN DE LA PLANTA DE POTABILIZACIÓN DEL MUNICIPIO DE VILLAPINZÓN, CUNDINAMARCA</t>
  </si>
  <si>
    <t>AUNAR ESFUERZOS TECNICOS Y ADMINISTRATIVOS PARA LA CONTRATACIÓN DE LA REHABILITACION DEL ALCANTARILLADO URBANO DEL MUNICIPIO DE CACHIPAY</t>
  </si>
  <si>
    <t>AUNAR ESFUERZOS TECNICOS Y ADMINISTRATIVOS PARA LA CONTRATACIÓN DE LA CONSTRUCCIÓN DE LA PLANTA DE TRATAMIENTO DE AGUA POTABLE PARA EL ACUEDUCTO RURAL LOS OCOBOS MUNICIPIO DE EL COLEGIO DEPARTAMENTO DE CUNDINAMARCA</t>
  </si>
  <si>
    <t>CONSTRUCCIÓN ALCANTARILLADO PLUVIAL BARRIO VILLA ALEXÁNDER DEL MUNICIPIO DE GIRARDOT</t>
  </si>
  <si>
    <t>AUNAR ESFUERZOS TECNICOS Y ADMINISTRATIVOS PARA LA CONTRATACIÓN DE LA CONSTRUCCIÓN PLAN MAESTRO DE ALCANTARILLADO SANITARIO Y PLUVIAL FASE I DEL CASCO URBANO DEL MUNICIPIO DE GUATAQUÍ, CUNDINAMARCA</t>
  </si>
  <si>
    <t>AUNAR ESFUERZOS TECNICOS Y ADMINISTRATIVOS PARA LA CONSTRUCCIÓN PLAN MAESTRO DE ACUEDUCTO Y ALCANTARILLADO DEL MUNICIPIO DE GUAYABAL DE SÍQUIMA, CUNDINAMARCA</t>
  </si>
  <si>
    <t>AUNAR ESFUERZOS TECNICOS Y ADMINISTRATIVOS PARA LA CONSTRUCCIÓN OBRAS COMPLEMENTARIAS ACUEDUCTO CASCO URBANO DEL MUNICIPIO DE LA VEGA, CUNDINAMARCA</t>
  </si>
  <si>
    <t>AUNAR ESFUERZOS TECNICOS Y ADMINISTRATIVOS PARA LA CONSTRUCCIÓN Y AMPLIACIÓN DE LA RED DE ACUEDUCTO DE LAS VEREDAS LA TETILLA, LA CARRERA, MANUEL SUR Y MANUEL NORTE DEL MUNICIPIO DE RICAURTE, CUNDINAMARCA</t>
  </si>
  <si>
    <t>AUNAR ESFUERZOS TECNICOS Y ADMINISTRATIVOS PARA LA CONSTRUCCIÓN DE LAS OBRAS DEL PLAN MAESTRO DE ACUEDUCTO DEL MUNICIPIO DE SAN BERNARDO, CUNDINAMARCA</t>
  </si>
  <si>
    <t>AUNAR ESFUERZOS TECNICOS Y ADMINISTRATIVOS PARA LA CONSTRUCCIÓN OBRAS PLAN MAESTRO DE ALCANTARILLADO CASCO URBANO DEL MUNICIPIO DE SUSA, CUNDINAMARCA</t>
  </si>
  <si>
    <t>CONSTRUCCIÓN DE LAS OBRAS DEL PLAN MAESTRO DE ALCANTARILLADO DEL CENTRO POBLADO CUMACA, MUNICIPIO DE TIBACUY</t>
  </si>
  <si>
    <t>AUNAR ESFUERZOS TECNICOS Y ADMINISTRATIVOS PARA LA CONSTRUCCIÓN DE ALCANTARILLADO SANITARIO Y PLUVIAL DEL CENTRO POBLADO EL RUDAL, MUNICIPIO DE ZIPAQUIRÁ</t>
  </si>
  <si>
    <t>INTERVENTORIA A LA CONSTRUCCIÓN DE LA PLANTA DE TRATAMIENTO DE AGUA POTABLE PARA EL ACUEDUCTO RURAL LOS OCOBOS MUNICIPIO DE EL COLEGIO DEPARTAMENTO DE CUNDINAMARCA</t>
  </si>
  <si>
    <t>INTERVENTORIA A LA CONSTRUCCIÓN ALCANTARILLADO PLUVIAL BARRIO VILLA ALEXÁNDER DEL MUNICIPIO DE GIRARDOT</t>
  </si>
  <si>
    <t>INTERVENTORIA A LA CONSTRUCCIÓN PLAN MAESTRO DE ALCANTARILLADO SANITARIO Y PLUVIAL FASE I DEL CASCO URBANO DEL MUNICIPIO DE GUATAQUÍ, CUNDINAMARCA</t>
  </si>
  <si>
    <t xml:space="preserve">INTERVENTORIA A LA CONSTRUCCIÓN DE REDES LOCALES DE ACUEDUCTO Y ALCANTARILLADO SANITARIO BARRIOS LOS OLIVOS IV Y LA MARIA FASE II DEL MUNICIPIO DE SOACHA </t>
  </si>
  <si>
    <t>INTERVENTORIA A LA CONSTRUCCIÓN DE ALCANTARILLADO SANITARIO Y PLUVIAL DEL CENTRO POBLADO EL RUDAL, MUNICIPIO DE ZIPAQUIRÁ</t>
  </si>
  <si>
    <t>'AUNAR ESFUERZOS TECNICOS Y ADMINISTRATIVOS PARA LA ACTUALIZACIÓN DE LOS ESTUDIOS Y DISEÑOS PARA LA OPTIMIZACIÓN DEL SISTEMA DE ACUEDUCTO Y CONSTRUCCIÓN DE LA PTAP DEL CENTRO POBLADO SAN ANTONIO DE AGUILERA, MUNICIPIO DE TOPAIPÍ</t>
  </si>
  <si>
    <t>ESTUDIOS Y DISEÑOS PARA LA CONSTRUCCIÓN DEL ACUEDUCTO VEREDAL EL BORRACHERO, MUNICIPIO DE CUCUNUBÁ</t>
  </si>
  <si>
    <t>ACTUALIZACIÓN Y AJUSTES A LOS DISEÑOS DEL PLAN MAESTRO DE ACUEDUCTO Y ALCANTARILLADO, INCLUYE OPTIMIZACIÓN PTAP Y DISEÑO DE PTAR, DEL MUNICIPIO DE CAPARRAPÍ, CUNDINAMARCA</t>
  </si>
  <si>
    <t>CONSTRUCCIÓN DE LAS REDES DE ALCANTARILLADO SECTOR NIÑO, VEREDA PUEBLO VIEJO DEL MUNICIPIO DE SOPÓ, CUNDINAMARCA</t>
  </si>
  <si>
    <t>ESTUDIOS Y DISEÑOS PARA LA OPTIMIZACIÓN DEL SISTEMA DE ACUEDUCTO REGIONAL AGUASISO, MUNICIPIOS DE SIBATÉ, SOACHA Y GRANADA</t>
  </si>
  <si>
    <t>ESTUDIOS Y DISEÑOS DEL ACUEDUCTO REGIONAL RURAL DE LOS MUNICIPIOS DE TENA Y LA MESA, DEPARTAMENTO DE CUNDINAMARCA</t>
  </si>
  <si>
    <t>PRESTAR SERVICIOS TÉCNICOS PARA APOYAR LA ATENCIÓN EN LA RECEPCIÓN,  ATENCIÓN AL CIUDADANO Y RADICACIÓN EN EL PROGRAMA MERCURIO DE EMPRESAS PÚBLICAS DE CUNDINAMARCA S.A E.S.P</t>
  </si>
  <si>
    <t>PRESTACION DE SERVICIOS PROFESIONALES PARA LA COORDINACIÓN DEL ARCHIVO DE EMPRESAS PUBLICAS DE CUNDINAMARCA, ACTUALIZANDO Y APLICANDO LAS TABLAS DE RETENCIÓN DOCUMENTAL (TRD) Y LAS TABLAS DE VALORACIÓN DOCUMENTAL (TVD) EXIGIDAS POR EL ARCHIVO GENERAL DE LA NACIÓN</t>
  </si>
  <si>
    <t>PRESTAR SERVICIO DE APOYO TECNICO DEL ARCHIVO DE EMPRESAS PUBLICAS DE CUNDIANAMARCA, APLICANDO LAS TABLAS DE RETENCION DOCUMENTAL (TRD) Y LAS TABLAS DE VALORACION DOCUMENTAL (TDR) EXIGIDAS POR EL ARCHIVO GENERAL DE LA NACION.</t>
  </si>
  <si>
    <t>PRESTACION DE SERVICIOS DE APOYO COMO CONDUCTOR DE EMPRESAS PUBLICAS DE CUNDINAMARCA S.A. E.S.P.</t>
  </si>
  <si>
    <t>PRESTAR EL SERVICIO DE SOPORTE TECNICO FUNCIONAL A LOS USUARIOS FINALES EN LOS PROCESOS QUE ADELANTA EMPRESAS PÚBLICAS DE CUNDINAMARCA S.A. E.S., ADMINISTRANDO LOS SISTEMAS DE INFORMACIÓN EXISTENTES</t>
  </si>
  <si>
    <t>PRESTACIÓN DE SERVICIOS PROFESIONALES PARA APOYAR EL SERVICIO DE SOPORTE TECNICO FUNCIONAL A LOS USUARIOS FINALES EN LOS PROCESOS QUE ADELANTA EMPRESAS PÚBLICAS DE CUNDINAMARCA S.A. E.S.P.</t>
  </si>
  <si>
    <t>PRESTACIÓN DE SERVICIOS PROFESIONALES PARA COORDINAR LOS BIENES FÍSICOS, INVENTARIOS Y ÁREA ADMINISTRATIVA A CARGO DE LA DIRECCIÓN DE GESTIÓN HUMANA Y ADMINISTRATIVA DE  EMPRESAS PÚBLICAS DE CUNDINAMARCA S.A. E.S.P.</t>
  </si>
  <si>
    <t>PRESTACIÓN DE SERVICIOS PROFESIONALES PARA COORDINAR Y FORTALECER EL PROCESO DE GESTIÓN HUMANA A NIVEL INSTITUCIONAL</t>
  </si>
  <si>
    <t>PRESTACIÓN DE SERVICIOS PROFESIONALES PARA APOYAR LOS PROCESOS DE LA DIRECCION DE GESTION HUMANA Y ADMINISTRATIVA</t>
  </si>
  <si>
    <t>PRESTACION DE SERVICIOS DE APOYO A LA GESTION EN EL TRAMITE Y ENVIO DE CORRESPONDENCIA DE CADA UNA DE LAS DEPENDENCIAS DE EMPRESAS PUBLICAS DE CUNDINAMARCA SA ESP Y APOYO A RECURSOS FISICOS.</t>
  </si>
  <si>
    <t>PRESTACIÓN DE SERVICIOS PROFESIONALES PARA APOYAR A EMPRESAS PÚBLICAS DE CUNDINAMARCA S.A. E.S.P., EN LAS ACTIVIDADES JURÍDICAS Y EN LAS ETAPAS PRECONTRACTUALES, CONTRACTUALES, Y POS CONTRACTUALES QUE ADELANTE LA DIRECCIÓN DE GESTIÓN HUMANA Y ADMINISTRATIVA</t>
  </si>
  <si>
    <t>PRESTAR LOS SERVICIOS PROFESIONALES DE APOYO A LA DIRECCION DE GESTION HUMANA Y ADMINISTRATIVA, EN LA REVISIÓN, CONTABILIZACION Y CONCILIACION DE NOMINA MENSUAL, Y EN
LOS PROCESOS ADMINISTRATIVSE DERIVEN DE ESTE, DANDO CUMPLIMIENTO A LA NORMATIVIDAD VIGENTE</t>
  </si>
  <si>
    <t>PRESTACION DE SERVICIOS DE APOYO A LA GESTION AL AREA DE GESTION HUMANA Y ADMINISTRATIVA EN LA PROGRAMACION DE VEHICULOS</t>
  </si>
  <si>
    <t>PRESTACIÓN DE SERVICIOS PROFESIONALES PARA APOYAR A LA DIRECCIÓN DE GESTIÓN HUMANA PARA DISEÑAR E IMPLEMETAR EL SISTEMA DE SEGURIDAD Y SALUD EN EL TRABAJO DE EMPRESAS PUBLICAS DE CUNDINAMARCA E.S.P. S.A. Y LAS DEMAS QUE LE ASIGNE EL SUPERVISOR</t>
  </si>
  <si>
    <t xml:space="preserve">SUMINISTRO DE ELEMENTOS, UTILES DE OFICINA Y PAPELERIA  PARA EL NORMAL FUNCIONAMIENTO DE LA EMPRESA Y DAR CUMPLIMIENTO A LAS NECESIDADES DE TODAS LAS DEPENDENCIAS DE ACUERDO CON LOS REQUERIMIENTOS ESTABLECIDOS </t>
  </si>
  <si>
    <t>SUMINISTRO DE COMBUSTIBLE, GASOLINA MOTOR Y ACPM ECOLÓGICO MEDIANTE EL SISTEMA DE CHIP, AL PARQUE AUTOMOTOR ASIGNADO A EMPRESAS PUBLICAS DE CUNDINAMARCA S.A E.S.P.</t>
  </si>
  <si>
    <t>“ARRENDAMIENTO DE UNA BODEGA UBICADA EN LA CARRERA 17 N°51-46  BARRIO CHAPINERO DE LA CIUDAD DE BOGOTA”</t>
  </si>
  <si>
    <t>LA PRESTACIÓN DEL SERVICIO DE INTERNET DEDICADO PERMANENTE CON CAPACIDAD DE 100 MBPS, DE ALTA VELOCIDAD, ALTA CALIDAD Y SIMÉTRICA PARA EMPRESAS PÚBLICAS DE CUNDINAMARCA S.A ESP. (CANAL EMPRESARIAL) Y UNA TRONCAL SIP DE 30 CANALES</t>
  </si>
  <si>
    <t>1 MES</t>
  </si>
  <si>
    <t>ALQUILER DE EQUIPOS DE CÓMPUTO, IMPRESORAS Y PERIFÉRICOS.</t>
  </si>
  <si>
    <t>PRESTACIÓN DE SERVICIOS DE HOSTING PÁGINAS DE EMPRESAS PÚBLICAS DE CUNDINAMARCA S.A. E.S.P.</t>
  </si>
  <si>
    <t>OCTUBRE</t>
  </si>
  <si>
    <t>SERVICIO DE SOPORTE TÉCNICO, MANTENIMIENTO  Y ACTUALIZACIÓN DEL SISTEMA DE INFORMACIÓN ADMINISTRATIVO Y FINANCIERO SOLIN, IMPLEMENTADO EN EMPRESAS PUBLICAS DE CUNDINAMARCA S.A. E.S.P.</t>
  </si>
  <si>
    <t>PRESTAR LOS SERVICIOS PARA CAPACITACIÓN EN TEMAS TÉCNICOS Y CONTRATUALES A LOS SERVIDORES PÚBLICOS DE EMPRESAS PÚBLICAS DE CUNDINAMARCA S.A. E.S.P.</t>
  </si>
  <si>
    <t>PRESTAR EL SERVICIO DE MANTENIMIENTO PREVENTIVO Y CORRECTIVO, CON SUMINISTRO DE INSUMOS, RESPUESTOS, PIEZAS Y ACCESORIOS ORIGINALES CUYO VALOR NO PODRÁ EXCEDER DE NINGÚN CASO DE LOS CONSIGNADOS EN LAS LISTAS OFICIALES DE LOS CONCESIONARIOS Y TALLERES AUTORIZADOS O REPRESENTANTES DE LAS MARCAS NACIONALES O EXTRANJERAS PARA LOS VEHÍCULOS LIVIANOS DE PROPIEDAD O QUE HAYAN SIDO ASIGNADOS A EMPRESAS PÚBLICAS DE CUNDINAMARCA S.A. E.S.P.</t>
  </si>
  <si>
    <t>APOYO LOGISTICO EN LA REALIZACIÓN DE EVENTOS, REUNIONES QUE NECESITE EMPRESAS PÚBLICAS DE CUNDINAMARCA S.A. E.S.P.</t>
  </si>
  <si>
    <t>PRESTACIÓN DE SERVICIOS DE TRANSPORTE TERRESTRE AUTOMOTOR ESPECIAL PARA EL DESPLAZAMIENTO DEL PERSONAL DE EMPRESAS PÚBLICAS DE CUNDINAMARCA S.A. E.S.P., A LOS DIFERENTES MUNICIPIOS DEL DEPARTAMENTO.</t>
  </si>
  <si>
    <t xml:space="preserve">SUMINISTRO DE AGUA POTABLE EN BOTELLON PARA EMPRESAS PÚBLICAS DE CUNDINAMARCA S.A. E.S.P. </t>
  </si>
  <si>
    <t>SUMINISTRO DE COPIAS E IMPRESIÓN DOCUMENTOS Y MATERIAL PUBLICITARIO QUE REQUIERA EMPRESAS PUBLICAS DE CUNDINAMARCA  S.A. E.S.P.</t>
  </si>
  <si>
    <t xml:space="preserve">PRESTACION DE SERVICIOS DE ASEO Y CAFETERIA EN LAS INSTALACIONES DE EMPRESAS PÚBLICAS DE CUNDINAMARTCA SA E.S.P. </t>
  </si>
  <si>
    <t>PRESTACION DE SERVICIOS PARA LA ORGANIZACIÓN, DESARROLLO, APOYO TECNICO Y LOGISTICO PARA LA REALIZACION DE LAS ACTIVIDADES INCLUIDAS DENTRO DE LOS PLANES DE BIENESTAR SOCIAL, CAPACITACION, INCENTIVOS Y SISTEMA DE GESTION DE LA SEGURIDAD Y SALUD EN EL TRABAJO DE LA ENTIDAD</t>
  </si>
  <si>
    <t>PRESTAR LOS SERVICIOS POSTALES PARA EMPRESAS PUBLICAS DE CUNDINAMARCA S.A. E.S.P.</t>
  </si>
  <si>
    <t>PRESTAR EL SERVICIO DE PREPAGO PEAJES DE LAS ESTACIONES DE LOS ANDES SOBRE LA AUTOPISTA NORTE, FUSCA SOBRE LA CARRERA SÉPTIMA, UNISABANA UBICADO EN LA VARIANTE  UNISABANA PARA LOS VEHÍCULOS DE EMPRESAS PUBLICAS DE CUNDINAMARCA S.A. E.S.P.</t>
  </si>
  <si>
    <t>PRESTAR EL SERVICIO DE PREPAGO PEAJES DE LAS ESTACIONES DE SIBERIA Y CAIQUERO PARA LOS VEHÍCULOS DE EMPRESAS PUBLICAS DE CUNDINAMARCA S.A. E.S.P.</t>
  </si>
  <si>
    <t>VINCULACIÓN AL SERVICIO DE PAGO ELECTRÓNICO DE PEAJES QUE PRESTA FACILPASS</t>
  </si>
  <si>
    <t>ADQUISICIÓN DE LAS PÓLIZAS DE SEGUROS REQUERIDAS PARA AMPARAR Y PROTEGER LOS BIENES E INTERESES PATRIMONIALES DE PROPIEDAD DE EMPRESAS PUBLICAS DE CUNDINAMARCA S.A. E.S.P. Y DE AQUELLOS QUE ESTÉN BAJO SU RESPONSABILIDAD, TENENCIA O CONTROL Y, EN GENERAL, LOS RECIBIDOS A CUALQUIER TÍTULO Y/O POR LOS QUE TENGA ALGÚN INTERÉS ASEGURABLE O LLEGARE A SER LEGALMENTE RESPONSABLE, Y LAS PÓLIZAS DE RESPONSABILIDAD CIVIL DE LOS SERVIDORES PÚBLICOS</t>
  </si>
  <si>
    <t xml:space="preserve">INTERMEDIACION, ASESORIA Y APOYO INTEGRAL EN LA CONTRATACION Y MANEJO DE LAS POLIZAS QUE CONFORMAN EL PROGRAMA DE SEGUROS DE EMPRESAS PUBLICAS DE CUNDINAMARCA  S.A. E.S.P., Y QUE REQUIEREN PARA LA PROTECCION DE SUS ACTIVOS, BIENES E INTERESES PATRIMONIALES PROPIOS, Y EN GENERAL LAS POLIZAS QUE NECESITE LA EMPRESA. </t>
  </si>
  <si>
    <t>ADQUISICION DE LOS SEGUROS OBLIGATORIOS SOAT, PARA LOS VEHICULOS DE PROPIEDAD DE EMPRESAS PUBLICAS DE CUNDINAMRCA SA ESP.</t>
  </si>
  <si>
    <t xml:space="preserve">PRESTAR LOS SERVICIOS PROFESIONALES PARA APOYAR A LA DIRECCION JURIDICA DE EMPRESAS PUBLICAS DE CUNDINAMARCA SA ESP COMO ABOGADO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 </t>
  </si>
  <si>
    <t xml:space="preserve">PRESTAR LOS SERVICIOS PROFESIONALES PARA APOYAR A LA DIRECCION JURIDICA DE EMPRESAS PUBLICAS DE CUNDINAMARCA SA ESP COMO ABOGADO EN LO RELACIONADO CON LA ATENCIÓN PROCESAL DE LAS CONTROVERSIAS JUDICIALES Y/O EXTRAJUDICIALES ASIGNADAS, INCLUIDA LA REPRESENTACION JUDICIAL Y EL CONTROL DE TERMINOS.  SUSTANCIACION Y PROYECCIÓN DE ACTOS, EMISION DE CONCEPTOS, RESPUESTAS A REQUERIMIENTOS DE ORGANISMOS DE CONTROL Y ACCIONES DE TUTELA. </t>
  </si>
  <si>
    <t xml:space="preserve">PRESTAR LOS SERVICIOS PROFESIONALES PARA APOYAR A LA DIRECCION JURIDICA DE EMPRESAS PUBLICAS DE CUNDINAMARCA SA ESP COMO ABOGADO ESPECIALISTA EN DERECHO PUBLICO, EN LO RELACIONADO CON LA ATENCIÓN PROCESAL DE LAS ACCIONES CONTITUCIONALES EN QUE EPC SEA CONVOCADA, ACCIONANTE O VINCULADA, INCLUIDA LA REPRESENTACION JUDICIAL Y EL CONTROL DE TERMINOS, ASÍ COMO EL SEGUIMIENTO DE LA VERIFICACACION DEL CUMPLIMIENTO DE LOS FALLOS DONDE NOS ORDENEN ACCIONES. </t>
  </si>
  <si>
    <t xml:space="preserve">PRESTAR LOS SERVICIOS PROFESIONALES PARA APOYAR A LA DIRECCION JURIDICA DE EMPRESAS PUBLICAS DE CUNDINAMARCA SA ESP COMO ABOGADO ESPECIALIZADO EN DERECHO ADMINISTRATUIVO Y/O CONTRACTUAL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 </t>
  </si>
  <si>
    <t>PRESTACION DE SERVICIOS PROFESIONALES Y DE APOYO A LA GESTION EN LA DIRECCION DE CONTROL INTERNO</t>
  </si>
  <si>
    <t>PRESTACION DE SERVICIOS COMO APOYO ADMINISTRATIVO Y JURIDICO A LA SUBGERENCIA DE OPERACIONES</t>
  </si>
  <si>
    <t>PRESTACIÓN DE SERVICIOS PROFESIONALES PARA EL APOYO A LA INTERVENTORÍA DE LOS PROYECTOS QUE ADELANTE EMPRESAS PÚBLICAS DE CUNDINAMARCA S.A E.S.P, AL IGUAL QUE APOYO A LA INTERVENTORIA, EN VIRTUD DEL CONVENIO 009 DE 2008 Y SUS MODIFICATORIOS, ACOMPAÑAMIENTO TÉCNICO A LA SUBGERENCIA DE OPERACIONES PARA EL DESARROLLO DE LOS PROYECTOS A CARGO.</t>
  </si>
  <si>
    <t>PRESTACIÓN DE SERVICIOS PROFESIONALES PARA APOYAR A LA SUBGERENCIA DE OPERACIONES DE EMPRESAS PÚBLICAS DE CUNDINAMARCA S.A. E.S.P. EN EL APOYO A LA INTERVENTORÍA, CONTROL Y SEGUIMIENTO PARA ESTRUCTURAR TÉCNICA, JURÍDICA Y FINANCIERAMENTE LOS PROCESOS DE PLANIFICACIÓN, VIABILIZACIÓN, CONTRATACIÓN, CONSTRUCCIÓN Y ENTREGA DE LAS INSTALACIONES DE LAS INTRADOMICILIARIAS, EN EL MARCO DE LOS CONVENIOS QUE SE SUSCRIBAN.</t>
  </si>
  <si>
    <t>PRESTAR SERVICIOS PROFESIONALES EN LOS ASUNTOS JURIDICOS QUE PRESENTEN LOS DIFERENTES CONVENIOS Y CONTRATOS DE CONSULTORÍA DE LOS PROYECTOS DE PREINVERSIÓN Y DE L0S DEMAS QUE ADELANTE LA SUBGERENCIA DE OPERACIONES.</t>
  </si>
  <si>
    <t>PRESTACIÓN DE SERVICIOS PROFESIONALES PARA ASESORAR A LAS AREAS DE APOYO DE LA SECRETARIA DE ASUNTOS CORPORATIVOS DE EMPRESAS PUBLICAS DE CUNDINAMARCA S.A. E.S.P.</t>
  </si>
  <si>
    <t xml:space="preserve">12 MESES </t>
  </si>
  <si>
    <t>APOYAR LAS ACTIVIDADES JURÍDICAS QUE ADELANTE LA SECRETARIA DE ASUNTOS CORPORATIVOS.</t>
  </si>
  <si>
    <t xml:space="preserve">PRESTACION DE SERVICIOS PROFESIONALES PARA APOYAR LAS ACTIVIDADES PROPIAS DE LA SECRETARIA DE ASUNTOS CORPORATIVOS </t>
  </si>
  <si>
    <t>PRESTACION DE SERVICIOS PARA OBTENER LA CALIFICACION DE LA CAPACIDAD DE PAGO DE EMPRESAS PUBLICAS DE CUNSINAMARCA S.A.-ESP, EN LOS TERMINOS DEL DECRETO 610 DEL 202 DEL MINISTERIO DE HACIENDA Y CREDITO PUBLICO Y LA CALIFICACION DE DEUDA ASOCIADA CON EL PROYECTO DEL PLAN DEPARTAMENTAL DE AGUAS.</t>
  </si>
  <si>
    <t>SERVICIOS DE REVISORIA FISCAL PARA EMPRESAS PUBLICAS DE CUNDINAMARCA S.A.-ESP.</t>
  </si>
  <si>
    <t>PRESTACIÓN SERVICIOS PROFESIONALES PARA A APOYAR A LA DIRECCIÓN DE FINANZAS Y PRESUPUESTO.</t>
  </si>
  <si>
    <t>“PRESTACION DE SERVICIOS PROFESIONALES PARA COORDINAR LA IMPLEMENTACIÓN DEL MODELO INTEGRADO DE PLANEACIÓN Y GESTIÓN - MIPG, EL MANTENIMIENTO Y MEJORA CONTINUA DEL SISTEMA INTEGRADO DE GESTIÓN DE EMPRESAS PÚBLICAS DE CUNDINAMARCA S.A. ESP., DE ACUERDO CON LO ESTABLECIDO EN LA NORMA ISO 9001:2015 ”.</t>
  </si>
  <si>
    <t>2 MESES</t>
  </si>
  <si>
    <t>ADQUISICIÓN DE UN SOFTWARE INTEGRAL PARA LA ADMINISTRACIÓN Y CONTROL DEL SISTEMA DE GESTIÓN DE CALIDAD Y LOS MODELOS DE GESTIÓN DE EMPRESAS PÚBLICAS DE CUNDINAMARCA S.A. ESP.</t>
  </si>
  <si>
    <t>PRESTACIÓN DE SERVICIOS PROFESIONALES PARA APOYAR LA DIRECCIÓN DE NUEVOS NEGOCIOS DE EMPRESAS PÚBLICAS DE CUNDINAMARCA S.A. E.S.P., EN LA ESTRUCTURACIÓN TÉCNICA DE LAS OPORTUNIDADES DE NUEVOS NEGOCIOS DE SERVICIOS PÚBLICOS DOMICILIARIOS Y LOS PROYECTOS ESPECIALES CONEXOS A LA EMPRESA  ASÍ COMO LOS DEMÁS PROYECTOS PRIORIZADOS.</t>
  </si>
  <si>
    <t>PRESTACIÓN DE SERVICIOS ROFESIONALES  A LA  DIRECCIÓN DE NUEVOS NEGOCIOS DE EMPRESAS PÚBLICAS DE CUNDINAMARCA S.A. E.S.P., PARA ACOMPAÑAR A TODAS LAS ACTIVIDADES ADMINISTRATIVAS, FINANCIERAS Y EN COORDINACION INTERINSTUCIONAL DE LA DIRECCION.</t>
  </si>
  <si>
    <t>“PRESTACIÓN DE SERVICIOS COMO APOYO ADMINISTRATIVO, PARA APOYAR LA DIRECCIÓN DE NUEVOS NEGOCIOS EN EL DESARROLLO DE LAS NUEVAS LÍNEAS DE NEGOCIO”</t>
  </si>
  <si>
    <t>PRESTACIÓN DE SERVICIOS PROFESIONALES COMO INGENIERO AMBIENTAL PARA APOYAR EN LOS PROCESOS TÉCNICOS Y ACTIVIDADES AMBIENTALES QUE SEAN REQUERIDOS EN EL DESARROLLO DE LAS NUEVAS LÍNEAS DE NEGOCIO DE LA DIRECCIÓN DE NUEVOS NEGOCIOS DE EMPRESAS PÚBLICAS DE CUNDINAMARCA S.A. E.S.P</t>
  </si>
  <si>
    <t>PRESTACIÓN DE SERVICIOS PROFESIONALES COMO ADMINISTRADOR AMBIENTAL PARA APOYAR EN LOS PROCESOS TÉCNICOS Y ACTIVIDADES AMBIENTALES QUE SEAN REQUERIDOS EN EL DESARROLLO DE LAS NUEVAS LÍNEAS DE NEGOCIO DE LA DIRECCIÓN DE NUEVOS NEGOCIOS DE EMPRESAS PÚBLICAS DE CUNDINAMARCA S.A. E.S.P</t>
  </si>
  <si>
    <t>PRESTACIÓN DE SERVICIOS PROFESIONALES PARA APOYAR A LA DIRECCIÓN DE NUEVOS NEGOCIOS DE EMPRESAS PÚBLICAS DE CUNDINAMARCA S.A. E.S.P. EN LA GERENCIA INTEGRAL DE PROYECTOS Y EN LA ESTRUCTURACIÓN COMERCIAL Y DE MERCADEO DE LAS OPORTUNIDADES DE NUEVOS NEGOCIOS DE SERVICIOS PÚBLICOS DOMICILIARIOS Y LOS PROYECTOS ESPECIALES CONEXOS DE LA EMPRESA, APOYANDO PROCESO DE ALIANZAS ESTRATEGICAS</t>
  </si>
  <si>
    <t xml:space="preserve">PRESTACIÓN DE SERVICIOS PROFESIONALES PARA APOYAR Y ACOMPAÑAR EN LA ESTRUCTURACIÓN COMERCIAL DE LAS NUEVAS OPORTUNIDADES DE NEGOCIO, COORDINACIÓN DE GESTIÓN DE CALIDAD Y PLANEACIÓN ESTRATÉGICA A LA DIRECCIÓN DE NUEVOS NEGOCIOS DE EMPRESAS PÚBLICAS DE CUNDINAMARCA S.A. E.S.P. </t>
  </si>
  <si>
    <t>PRESTACION DE SERVICIOS PROFESIONALES PARA APOYAR LA DIRECCION DE NUEVOS NEGOCIOS EN EL ANALISIS, EVALUACION, ESTRUCTURACION Y MODELACIONES FINANCIERAS</t>
  </si>
  <si>
    <t>PRESTACION DE SERVICIOS PROFESIONALES PARA APOYAR LOS PROCESOS DE SELECCIÓN QUE ADELANTE AL INTERIOR DE LA DIRECCION DE GESTION CONTRACTUAL, EN LAS DIFERENTES ETAPAS DEL PROCESO DE CONTRATACION.</t>
  </si>
  <si>
    <t>APOYAR LAS ACTIVIDADES JURIDICAS QUE ADELANTE LA DIRECCION DE GESTION CONTRACTUAL EN LA ESTRUCTURACION, DESARROLLO Y FINALIZACION DE LOS PROCESOS CONTRACTUALES, SANCIONATORIOS Y LIQUIDATORIOS QUE ADELANTE LA ENTIDAD.</t>
  </si>
  <si>
    <t>PRESTACION DE SERVICIOS PARA REALIZAR EL APOYO ADMINISTRATIVO A LA DIRECCION DE GESTION CONTRACTUAL</t>
  </si>
  <si>
    <t>PRESTACION DE SERVICIOS PARA APOYAR LAS ACTIVIDADES JURIDICAS QUE ADELANTE LA DIRECCION DE GESTION CONTRACTUAL EN SUS ETAPAS PRECONTRACTUAL, CONTRACTUAL Y POSCONTRACTUAL, ADEMAS DE BRINDAR SOPORTE JURIDICO EN EL IMPULSO PROCESAL DE LOS PROCEDIMIENTOS ADMINISTRATIVOS SANCIONATORIOS CONTRACTUALES QUE ADELANTE LA ENTIDAD.</t>
  </si>
  <si>
    <t>PRESTACION DE SERVICIOS PROFESIONALES PARA APOYAR LA DIRECCION DE GESTION CONTRACTUAL EN LA EVALUACION TECNICA DE LOS PROCESOS DE SELECCIÓN QUE ADELANTE EMPRESAS PUBLICAS DE CUNDINAMARCA</t>
  </si>
  <si>
    <t>PRESTAR ASESORIA JURIDICA A EMPRESAS PUBLICAS DE CUNDINAMARCA SA ESP, EN DESARROLLO DEL PLAN DE ASEGURAMIENTO DE LOS SERVCIOS Y EL FORTALECIMIENTO INSTITUCIONAL DEL GESTOR</t>
  </si>
  <si>
    <t>PRESTAR ASESORIA JURIDICA A EMPRESAS PUBLICAS DE CUNDINAMARCA SA ESP, EN DESARROLLO DE LOS PROCEDIMIENDTOS CONTRACTUALES Y DEFINICION DE CONCEPTOS QUE REQUIERA LA DIRECCION DE GESTION CONTRACTUAL</t>
  </si>
  <si>
    <t>ACOMPAÑAMIENTO JURIDICO EN LA ESTRUCTURACION, DESARROLLO Y FINALIZACION DE LOS PROCESOS CONTRACTUALES, SANCIONATORIOS Y LIQUIDACIONES DE CONTRATOS QUE ADELANTE LA DIRECCION DE GESTION CONTRACTUAL DE EMPRESAS PUBLICAS DE CUNDINAMARCA SA ESP.</t>
  </si>
  <si>
    <t>ACOMPAÑAMIENTO JURIDICO A EMPRESAS PUBLICAS DE CUNDINAMARCA SA ESP EN LA ESTRUCTURACION, DESARROLLO Y FINALIZACION DE LOS PROCESOS SANCIONATORIOS QUE ADELANTE LA ENTIDAD</t>
  </si>
  <si>
    <t>APOYO TECNICO COMO INGENIERA CIVIL A EMPRESAS PUBLICAS DE CUNDINAMARCA SA ESP EN LAS FASES PRECONTRACTUAL, CONTRACTUAL Y POSTCONTRACTUAL, DE LOS PROCESOS DE SELECCIÓN QUE ADELANTE LA ENTIDAD A TRAVES DE LA DIRECCION DE GESTION CONTRACTUAL.</t>
  </si>
  <si>
    <t>PRESTACION DE SERVICIOS A EMPRESAS PUBLICAS DE CUNDINAMARCA SA ESP EN LAS ACTIVIDADES JURIDICAS EN  LAS ETAPAS PRECONTRACTUALES, CONTRACTUALES Y POS CONTRACTUALES QUE ADELANTE LA DIRECCION DE GESTION CONTRACTUAL</t>
  </si>
  <si>
    <t>PRESTACION DE SERVICIOS DE APOYO A LA GESTION A LA DIRECCION DE GESTION A LA DIRECCION DE GESTION CONTRACTUAL DE EMPRESAS PUBLICAS DE CUNDINAMARCA SA ESP</t>
  </si>
  <si>
    <t>APOYO TECNICO A EMPRESAS PUBLICAS DE CUNDINAMARCA EN LAS FASES PRECONTRACTUAL, CONTRACTUAL Y POSCONTRACTUAL, DE LOS PROCESOS DE SELECCIÓN QUE ADELANTE LA ENTIDAD A TRAVES DE LA DIRECCION DE GESTION CONTRACTUAL.</t>
  </si>
  <si>
    <t>PRESTACIÓN DE SERVICIOS PROFESIONALES PARA EJECUTAR LAS DISTINTAS ACTIVIDADES JURIDICAS QUE ADELANTE LA DIRECCIÓN DE GESTIÓN CONTRACTUAL DE EMPRESAS PÚBLICAS DE CUNDINAMARCA S A E.S.P.</t>
  </si>
  <si>
    <t>DIAGNÓSTICO, ESTUDIOS Y DISEÑOS DE LA OPTIMIZACIÓN DEL SISTEMA DE TRATAMIENTO DE AGUAS RESIDUALES DE LA PARCELA Y DISEÑO DE SUS OBRAS COMPLEMENTARIAS DEL MUNICIPIO DE NOCAIMA, CUNDINAMARCA</t>
  </si>
  <si>
    <t>ADQUISICIÓN DE UN (01) VEHÍCULO COMPACTADOR DE 25 YARDAS CÚBICAS, PARA LA RECOLECCIÓN DE RESIDUOS SÓLIDOS EN EL MUNICIPIO DE LA MESA DEL DEPARTAMENTO DE CUNDINAMARCA.</t>
  </si>
  <si>
    <t>PRESTACIÓN DE SERVICIOS DE APOYO A LA GESTIÓN PARA EL ACOMPAÑAMIENTO Y APOYO TÉCNICO EN MANEJO AMBIENTAL A LA SUBGERENCIA GENERAL EN LA PROMOCIÓN A LA GESTIÓN DE INSTRUMENTOS DE PLANIFICACIÓN AMBIENTAL ASOCIADOS A LA PRESTACIÓN DE SERVICIOS PÚBLICOS.</t>
  </si>
  <si>
    <t>PRESTACIÓN DE SERVICIOS CON EL OBJETO DE APOYAR A LA SUBGERENCIA GENERAL EN LA REALIZACIÓN DE ACCIONES ENCAMINADAS AL CUMPLIMIENTO DEL PLAN AMBIENTAL EN LO RELACIONADO CON LOS PROYECTOS DE GESTIÓN INTEGRAL DE RESIDUOS SÓLIDOS QUE SE DESARROLLAN EN LOS MUNICIPIOS DEL DEPARTAMENTO DE CUNDINAMARCA</t>
  </si>
  <si>
    <t>PRESTACIÓN DE SERVICIOS PROFESIONALES PARA APOYAR A LA SUBGERENCIA GENERAL EN EL CUMPLIMIENTO DEL PLAN AMBIENTAL DE EMPRESAS PÚBLICAS DE CUNDINAMARCA S.A. E.S.P</t>
  </si>
  <si>
    <t>ADQUISICIÓN DE UN (01) VEHÍCULO COMPACTADOR DE 16 YARDAS CÚBICAS, PARA LA RECOLECCIÓN DE RESIDUOS SÓLIDOS EN EL MUNICIPIO DE FUSAGASUGÁ DEL DEPARTAMENTO DE CUNDINAMARCA.</t>
  </si>
  <si>
    <t>ADQUISICIÓN DE UN (01) VEHÍCULO COMPACTADOR DE 12 YARDAS CÚBICAS, PARA LA RECOLECCIÓN DE RESIDUOS SÓLIDOS EN EL MUNICIPIO DE QUIPILE DEL DEPARTAMENTO DE CUNDINAMARCA.</t>
  </si>
  <si>
    <t>ADQUISICIÓN DE UN (01) VEHÍCULO COMPACTADOR DE 12 YARDAS CÚBICAS, PARA LA RECOLECCIÓN DE RESIDUOS SÓLIDOS EN EL MUNICIPIO DE CACHIPAY DEL DEPARTAMENTO DE CUNDINAMARCA.</t>
  </si>
  <si>
    <t>ADQUISICIÓN DE UN (01) VEHÍCULO COMPACTADOR DE 12 YARDAS CÚBICAS, PARA LA RECOLECCIÓN DE RESIDUOS SÓLIDOS EN EL MUNICIPIO DE PUERTO SALGAR DEL DEPARTAMENTO DE CUNDINAMARCA.</t>
  </si>
  <si>
    <t>ADQUISICIÓN DE UN (01) VEHÍCULO COMPACTADOR DE 12 YARDAS CÚBICAS, PARA LA RECOLECCIÓN DE RESIDUOS SÓLIDOS EN EL MUNICIPIO DE TAUSA DEL DEPARTAMENTO DE CUNDINAMARCA.</t>
  </si>
  <si>
    <t>ADQUISICIÓN DE UN (01) VEHÍCULO COMPACTADOR DE 25 YARDAS CÚBICAS, PARA LA RECOLECCIÓN DE RESIDUOS SÓLIDOS EN EL MUNICIPIO DE EL ROSAL DEL DEPARTAMENTO DE CUNDINAMARCA.</t>
  </si>
  <si>
    <t>ADQUISICIÓN DE DOS (02) VEHÍCULOS COMPACTADORES DE 25 YARDAS CÚBICAS, PARA LA RECOLECCIÓN DE RESIDUOS SÓLIDOS EN EL MUNICIPIO DE TENJO DEL DEPARTAMENTO DE CUNDINAMARCA.</t>
  </si>
  <si>
    <t>ADQUISICIÓN DE UN (01) VEHÍCULO COMPACTADOR DE 16 YARDAS CÚBICAS, PARA LA RECOLECCIÓN DE RESIDUOS SÓLIDOS EN EL MUNICIPIO DE BOJACÁ DEL DEPARTAMENTO DE CUNDINAMARCA.</t>
  </si>
  <si>
    <t>ADQUISICIÓN DE UN (01) VEHÍCULO COMPACTADOR DE 25 YARDAS CÚBICAS, PARA LA RECOLECCIÓN DE RESIDUOS SÓLIDOS EN EL MUNICIPIO DE PARATEBUENO DEL DEPARTAMENTO DE CUNDINAMARCA.</t>
  </si>
  <si>
    <t>ADQUISICIÓN DE UN (01) VEHÍCULO COMPACTADOR DE 16 YARDAS CÚBICAS, PARA LA RECOLECCIÓN DE RESIDUOS SÓLIDOS EN EL MUNICIPIO DE ALBÁN DEL DEPARTAMENTO DE CUNDINAMARCA.</t>
  </si>
  <si>
    <t>ADQUISICIÓN DE UN (01) VEHÍCULO COMPACTADOR DE 12 YARDAS CÚBICAS, PARA LA RECOLECCIÓN DE RESIDUOS SÓLIDOS EN EL MUNICIPIO DE ZIPACÓN DEL DEPARTAMENTO DE CUNDINAMARCA.</t>
  </si>
  <si>
    <t>ADQUISICIÓN DE UN (01) VEHÍCULO COMPACTADOR DE 12 YARDAS CÚBICAS, PARA LA RECOLECCIÓN DE RESIDUOS SÓLIDOS EN EL MUNICIPIO DE GUTIERREZ DEL DEPARTAMENTO DE CUNDINAMARCA.</t>
  </si>
  <si>
    <t>ADQUISICIÓN DE UN (01) VEHÍCULO COMPACTADOR DE 16 YARDAS CÚBICAS, PARA LA RECOLECCIÓN DE RESIDUOS SÓLIDOS EN EL MUNICIPIO DE SAN JUAN DE RIOSECO DEL DEPARTAMENTO DE CUNDINAMARCA.</t>
  </si>
  <si>
    <t>ADQUISICIÓN DE UN (01) VEHÍCULO COMPACTADOR DE 16 YARDAS CÚBICAS, PARA LA RECOLECCIÓN DE RESIDUOS SÓLIDOS EN EL MUNICIPIO DE GRANADA DEL DEPARTAMENTO DE CUNDINAMARCA.</t>
  </si>
  <si>
    <t>PRESTACION DE SERVICIOS PROFESIONALES PARA APOYAR AL CUMPLIMIENTO DE LAS FUNCIONES DE LA GERENCIA DE EMPRESAS PUBLICAS DE CUNDINAMARCA SA ESP</t>
  </si>
  <si>
    <t>PRESTACIÓN DE SERVICIOS1PROFESIONALES PARA APOYAR A LA GERENCIA GENERAL DE EMPRESAS PÚBLICAS DE CUNDINAMARCA SA E.S.P.</t>
  </si>
  <si>
    <t>JULIO</t>
  </si>
  <si>
    <t>PRESTACIÓN DE SERVICIOS CON EL OBJETO DE APOYAR A LA SUBGERENCIA GENERAL EN LA EJECUCIÓN DE LOS ASPECTOS DEL PLAN AMBIENTAL RELACIONADOS CON EL CUMPLIMIENTO A LAS ACCIONES DEL FALLO DEL RÍO BOGOTÁ A CARGO DE EMPRESAS PÚBLICAS DE CUNDINAMARCA S.A. E.S.P.</t>
  </si>
  <si>
    <t>APOYAR A EMPRESAS PUBLICAS DE CUNDINAMARCA S.A E.S.P. EN LA ASESORIA DE LOS PROCESOS DE SELECCIÓN QUE ADELANTE LA ENTIDAD</t>
  </si>
  <si>
    <t>PRESTACIÓN DE SERVICIOS DE APOYO A LA GESTION PARA LA DIGITALIZACION, ARCHIVO Y TRANSFERENCIA DE LOS DOCUMENTOS QUE PRODUCEN LA TESORERIA Y LAS DIRECCIONES DE CONTABILIDAD, FINANZAS Y PRESUPUESTO DE EMPRESAS PÚBLICAS DE CUNDINAMARCA S.A. E.S.P.</t>
  </si>
  <si>
    <t>3 MESES</t>
  </si>
  <si>
    <t>PRESTACION DE SERVICIOS PROFESIONALES PARA EL FORTALECIMIENTO DE LOS MECANISMOS Y PARAMETROS DE GOBIERNO EN LINEA Y LEY DE TRANSPARENCIA PARA EL FORTALECIMIENTO DE LA IMAGEN INSTITUCIONAL DEL PAP-PDA-EPC</t>
  </si>
  <si>
    <t>PRESTACION DE SERVICIOS PROFESIONALES PARA EL ACOMPAÑAMIENTO TECNICO EN PROYECTOS DE AGUA POTABLE Y SANEAMIENTO BASICO</t>
  </si>
  <si>
    <t>PRESTACIÓN DE SERVICIOS PROFESIONALES PARA IMPLEMENTAR EN LA ZONA RURAL DEL DEPARTAMENTO DE CUNDINAMARCA, EL PLAN DE ASEGURAMIENTO DE LA PRESTACIÓN DE LOS SERVICIOS PÚBLICOS DOMICILIARIOS ACUEDUCTO, ASEO Y ALCANTARILLADO) EN LOS PROCESOS INSTITUCIONAL Y LEGAL, ADMINISTRATIVO, COMERCIAL Y FINANCIERO. A CARGO DE EMPRESAS PÚBLICAS DE CUNDINAMARCA S.A.E.S.P., EN SU CALIDAD DE GESTOR DEL PLAN DEPARTAMENTAL DE AGUA - AGUA PARA LA PROSPERIDAD..</t>
  </si>
  <si>
    <t>PRESTACION DE SERVICIOS PROFESIONALES PARA APOYAR EL FORTALECIMENTO INSTITUCIONAL EN LOS ASPECTOS COMERCIALES Y FINANCIEROS A LOS PRESTADORES DE SERVICIOS PUBLICOS DOMICILIARIOS EN EL DEPARTAMENTO A CARGO DE EMPRESAS PUBLICAS DE CUNDINAMARCA S. A. ESP EN SU CALIDAD DE GESTOR DEL PLAN DEPARTAMENTAL PARA EL MANEJO EMPRESARIAL DE LOS SERVICIOS PUBLICOS DE AGUA Y SANEAMIENTO BASICO EN EL DEPARTAMENTO DE CUNDINAMARCA.</t>
  </si>
  <si>
    <t>PRESTAR LOS SERVICIOS PROESIONALES COMO CONTADORA PARA APOYAR LA GESTION CONTABLE, TRIBUTARIA Y LAS ACTIVIDADES PROPIAS DE LA DIRECCION DE CONTABILIDAD DE EMPRESAS PUBLICAS DE CUNDINAMARCA SA E.S.P..</t>
  </si>
  <si>
    <t>PRESTAR LOS SERVICIOS PROFESIONALES COMO CONTADORA PARA APOYAR LA DIRECCION DE CONTABILIDAD EN REVISAR, ELABORAR Y PRESENTAR LOS IMPUESTOS NACIONALES, DEPARTAMENTALES Y MUNICIPALES QUE APLIQUEN EMPRESAS PUBLICAS DE CUNDINAMARCA SA ESP</t>
  </si>
  <si>
    <t>PRESTAR LOS SERVICIOS PROFESIONALES COMO CONTADORA PARA APOYAR LA GESTION CONTABLE Y TRIBUTARIA Y LAS ACTIVIDADES PROPIAS DE LA DIRECCION DE CONTABILIDAD DE EMPRESAS PUBLICAS DE CUNDINAMARCA SA ESP</t>
  </si>
  <si>
    <t>PRESTAR SERVICIOS DE APOYO TECNICO EN LOS PROCESOS PROPIOS DE LA DIRECCION DE CONTABILIDAD</t>
  </si>
  <si>
    <t>PRESTAR EL SERVICIO DEL DEPOSITO Y CUSTODIA DOCUMENTAL DE 4000 CAJAS REF.  X-300 DE ACERVO DOCUMENTAL DE EMPRESAS PUBLICAS DE CUNDINAMARCA S.A. E.S.P. CUMPLIENDO CON LOS REQUISITOS ESTABLECIDOS POR EL AGN EN EL ACUERDO 008 DE 2014 Y DEMAS NORMATIVIDAD VIGENTE Y APLICABBLE.</t>
  </si>
  <si>
    <t>ACUERDOS MARCO DE PRECIOS</t>
  </si>
  <si>
    <t>MANUAL DE CONTRATACIÓN
LISTA CORTA</t>
  </si>
  <si>
    <t>SERVICIO DE SOPORTE, MANTENIMIENTO, ACTUALIZACION E IMPLEMENTACION DEL MODULO PARA LA GESTION DE ARCHIVO Y MANEJO DE PQRS EN EL SISTEMA DE GESTION DOCUMENTAL MERCURIO WEB INSTALADO EN EMPRESAS PUBLICAS DE CUNDINAMARCA S.A. E.S.P.</t>
  </si>
  <si>
    <t>PRESTAR EL SERVICIO DE VIGILANCIA Y SEGURIDAD PRIVADA EN LA MODALIDAD DE VIGILANCIA FIJA DURANTE LAS 24 HORAS DEL DIA PARA LA ESTACION DE BOMBEO HACIENDA CASABLANCA EN EL MUNICIPIO DE MADRID CUNDINAMARCA.</t>
  </si>
  <si>
    <t>EMPRESAS PUBLICAS DE CUNDINAMARCA S.A. E.S.P.</t>
  </si>
  <si>
    <t>Avenida Calle 24 No. 51 - 40  piso 11</t>
  </si>
  <si>
    <t>7954480 EXT 5032</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</si>
  <si>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</si>
  <si>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</si>
  <si>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</si>
  <si>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Freddy Gustavo Orjuela Hernández
Director de Gestión Contractual 
freddy.orjuela@epc.com.co 
gestioncontractual@epc.com.co</t>
  </si>
  <si>
    <t>18 MESES</t>
  </si>
  <si>
    <t>19 MESES</t>
  </si>
  <si>
    <t>15 MESES</t>
  </si>
  <si>
    <t>13 MESES</t>
  </si>
  <si>
    <t>16 MESES</t>
  </si>
  <si>
    <t>“ARRENDAMIENTO DEL INMUEBLE UBICADO EN LA AVENIDA CALLE 24 NO. 51-40 OFICINA 1001, ESTACIONAMIENTOS S3 203,S3 204, S3 205, S3 206, S3 207, S3 208, S3 209,S3  210;  S3 175, S3 176, S3 177, S3 178, S3 179 Y S3 180 DEL COMPLEJO EMPRESARIAL CAPITAL TOWERS PH”</t>
  </si>
  <si>
    <t>PRESTACION DE SERVICIOS PARA LA CONDUCCION Y OPERACIÓN DE CARROTANQUES U OTROS VEHICULOS QUE LE SEAN DESIGNADOS POR EL SUPERVISOR DEL CONTRATO PARA ATENDER LOS REQUERIMIENTOS DE LA DEPENDENCIA DE ATENCION DE EMERGENCIAS DE EMPRESAS PUBLICAS DE CUNDINAMARCA S.A. E.S.P.</t>
  </si>
  <si>
    <t>PRESTACION DE SERVICIOS PROFESIONALES DE ABOGADO PARA APOYAR A EMPRESAS PUBLICAS DE CUNDINAMARCA S.A.  E.S.P., EN LOS PROCESOS DE LIQUIDACION DE CONTRATOS Y CONVENIOS CELEBRADOS POR LA EMPRESA</t>
  </si>
  <si>
    <t>PRESTACION DE SERVICIOS PROFESIONALES PARA APOYAR A EMPRESAS PUBLICAS DE CUNDINAMARCA SA ESP EN LAS ACTIVIDADES JURIDICAS Y EN LAS ETAPAS PRECONTRACTUALES, CONTRACTATUALES Y POS CONTRACTUALES QUE ADELANTE LA DIRECCIÓN DE GESTIÓN CONTRACTUAL</t>
  </si>
  <si>
    <t>PRESTACIÓN DE SERVICIOS PARA REALIZAR LAS ACCIONES FORMATIVAS POR  MEDIO DE PROGRAMAS PEDAGÓGICOS Y MÓDULOS VIRTUALES EN EL MARCO DEL PROGRAMA  ESCUELA DEL AGUA</t>
  </si>
  <si>
    <t>PRESTACIÓN DE SERVICIOS PROFESIONALES COMO COORDINADOR  DEL FORTALECIMIENTO TECNICO DEL  PROGRAMA "AGUA A LA VEREDA" A CARGO DE EMPRESAS PUBLICAS DE CUNDINAMARCA S.A. E.S.P., EN SU CALIDAD DE GESTOR DEL PLAN DEPARTAMENTAL DE AGUA – AGUA PARA LA PROSPERIDAD</t>
  </si>
  <si>
    <t>PRESTAR LOS SERVICIOS COMO AUXILIAR TECNICO PARA LA REVISIÓN OPERATIVA Y DE FUNCIONAMIENTO TÉCNICO DE PLANTAS DE TRATAMIENTO DE AGUA POTABLE Y RESIDUAL EN EL DEPARTAMENTO DE CUNDINAMARCA.</t>
  </si>
  <si>
    <t>PRESTACIÓN DE SERVICIOS PROFESIONALES PARA APOYAR A EMPRESAS PÚBLICAS DE CUNDINAMARCA S.A. E.S.P., EN LAS DIFERENTES ACTIVIDADES A CARGO DE LA GERENCIA GENERAL.</t>
  </si>
  <si>
    <t>PRESTAR LOS SERVICIOS PROFESIONALES PARA LA REPRESENTACIÓN JUDICIAL EN LAS CONTROVERSIAS JUDICIALES Y/O EXTRAJUDICIALES EN QUE SEA PARTE LA ENTIDAD, ASÍ COMO EN LA EMISION DE CONCEPTOS QUE LE SEAN ASIGNADOS POR PARTE DE LA DIRECCION JURIDICA DE EMPRESAS PUBLICAS DE CUNDINAMARCA S.A. E.S.P.</t>
  </si>
  <si>
    <t>PRESTACIÓN DE SERVICIOS PROFESIONALES PARA APOYAR LA DIRECCIÓN DE NUEVOS NEGOCIOS DE EMPRESAS PÚBLICAS DE CUNDINAMARCA S.A. E.S.P., EN LOS PROCESOS TÉCNICOS Y ACTIVIDADES AMBIENTALES DE INVESTIGACIÓN E INNOVACIÓN APOYANDO LOS PROYECTOS QUE TENGAN COMO COMPONENTE PRINCIPAL EN EL DESARROLLO DE NUEVAS LINEAS DE NEGOCIO Y SU ESTRUCTURACIÓN</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</si>
  <si>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ENTIDAD.</t>
  </si>
  <si>
    <t>PRESTACION DE SERVICIOS PROFESIONALES PARA APOYAR LA DIRECCIÓN DE PLANEACIÓN EN TODOS LOS PROCESOS CONTRACTUALES, CONVENIOS DE BANCO DE PROYECTOS Y DEMÁS ACTIVIDADES DE PROYECTOS QUE DESARROLLE LA DIRECCIÓN PARA EMPRESAS PÚBLICAS DE CUNDINAMARCA S.A. E.S.P.</t>
  </si>
  <si>
    <t>“PRESTACIÓN DE SERVICIOS PROFESIONALES PARA COORDINAR LA IMPLEMENTACIÓN Y PUESTA EN MARCHA DE LA FASE II DEL SISTEMA DE INFORMACIÓN GEOGRAFICA DE EMPRESAS PÚBLICAS DE CUNDINAMARCA S.A. E.S.P.”</t>
  </si>
  <si>
    <t>PRESTACIÓN DE SERVICIOS PROFESIONALES PARA APOYAR LA GESTIÓN EN LA DIRECCIÓN DE PLANEACIÓN EN TODAS LAS ACTIVIDADES RELACIONADAS CON LOS PROYECTOS Y PROGRAMAS QUE SE DESARROLLA EN LA PLANEACION ESTRATEGICA DE EMPRESAS PÚBLICAS DE CUNDINAMARCA S.A. E.S.P.</t>
  </si>
  <si>
    <t>"PRESTACIÓN DE SERVICIOS PARA APOYAR LA IMPLEMENTACIÓN DEL MODELO INTEGRADO DE PLANEACIÓN Y GESTIÓN - (MIPG), EL MANTENIMIENTO Y MEJORA CONTINUA DEL SISTEMA INTEGRADO DE GESTIÓN DE EMPRESAS PÚBLICAS DE CUNDINAMARCA S.A. ESP., DE ACUERDO CON LO ESTABLECIDO EN LA NORMA ISO 9001:2015 ”</t>
  </si>
  <si>
    <t>PRESTAR LOS SERVICIOS PROFESIONALES PARA APOYAR LA DIRECCIÓN DE PLANEACIÓN EN EL DESARROLLO DE LOS PROCESOS DE PLANEACIÓN ESTRATÉGICA, BANCO DE PROYECTOS  Y EN LA ELABORACIÓN DE INFORMES PRODUCIDOS POR EL ÁREA</t>
  </si>
  <si>
    <t>PRESTACIÓN DE SERVICIOS  PROFESIONALES ACOMPAÑAMIENTO Y APOYO A LA GESTIÓN A LA SUBGERENCIA TECNICA</t>
  </si>
  <si>
    <t>PRESTACIÓN DE SERVICIOS COMO AUXILIAR AL ACOMPAÑAMIENTO Y APOYO  A LA GESTIÓN DE LAS ACTIVIDADES PROPIAS DEL ÁREA DE ESTRUCTURACIÓN DE PROYECTOS</t>
  </si>
  <si>
    <t>PRESTACIÓN DE SERVICIOS DE APOYO Y ACOMPAÑAMIENTO PARA LA ACTUALIZACIÓN, REVISIÓN, AJUSTE Y VIABILIZACIÓN DE PROYECTOS DE AGUA Y SANEAMIENTO BÁSICO</t>
  </si>
  <si>
    <t>PRESTACIÓN DE SERVICIOS PROFESIONALES PARA APOYO, SEGUIMIENTO, REVISIÓN, CONSOLIDACIÓN Y GESTIÓN DE PROYECTO DE AGUA POTABLE Y SANEMIENTO BASICO EN LA DIRECCIÓN DE INTERVENTORIA DE EMPRESAS PÚBLICAS DE CUNDINAMARCA S.A. E.S.P.</t>
  </si>
  <si>
    <t>PRESTACIÓN DE SERVICIOS PROFESIONALES PARA EL ACOMPAÑAMIENTO Y APOYO  A LA GESTIÓN DE LA SUBGERENCIA TÉCNICA Y LA DIRECCIÓN DE ESTRUCTURACIÓN DE PROYECTOS</t>
  </si>
  <si>
    <t>REALIZAR LA INTERVENTORIA INTEGRAL A LA CONSTRUCCIÓN DE LAS OBRAS CORRESPONDIENTES AL PLAN DE CHOQUE DEBIDAMENTE VIABILIZADO POR VENTANILLA ÚNICA MAVDT, PARA LA CONSTRUCCIÓN DEL COLECTOR DE AGUAS LLUVIAS CALLE 6 DEL MUNICIPIO DE CHOACHI</t>
  </si>
  <si>
    <t>FIA - PDA</t>
  </si>
  <si>
    <t>PLAN DE ABASTECIMIENTO DE AGUA POTABLE PARA EL DEPARTAMENTO DE CUNDINAMARCA</t>
  </si>
  <si>
    <t>PRESTACIÓN DE SERVICIOS PROFESIONALES PARA BRINDAR SOPORTE EN EL DESARROLLO Y CUMPLIMIENTO DE LOS LINEAMIENTOS QUE MARCA LA ESTRATEGIA DIGITAL DE GOBIERNO EN LINEA Y REALIZAR EL SEGUIMIENTO  ADMINISTRATIVO Y FINANCIERO DEL PROGRAMA AGUA VIDA Y SABER</t>
  </si>
  <si>
    <t>PDA FIA</t>
  </si>
  <si>
    <t xml:space="preserve">5 MESES </t>
  </si>
  <si>
    <t xml:space="preserve">REALIZAR LAS OBRAS PARA LA OPTIMIZACION OPERACIONAL Y CONTROL DE PERDIDAS EN EL SISTEMA URBANO DE AGUA POTABLE PARA LOS MUNICIPIOS DE ANAPOIMA, LA CALERA, LA MESA, NIMAIMA, PACHO, SAN JUAN DE RIOSECO Y UBATE. </t>
  </si>
  <si>
    <t xml:space="preserve">4 MESES </t>
  </si>
  <si>
    <t>PDA</t>
  </si>
  <si>
    <t xml:space="preserve">1 MES </t>
  </si>
  <si>
    <t>PRESTACION DE SERVICIOS PROFESIONALES PARA EL APOYO A LA DIRECCION OPERATIVA Y DE PROYECTOS ESPECIALES EN LA INTERVENTORIA DE LOS PROYECTO QUE ADELANTA EMPRESAS PUBLICAS DE CUNDINAMARCA SA ESP .,REFERENTES A ESTUDIOS Y DISEÑOS PARA LA IMPLEMENTACION, SCADA Y/O TELEMETRIA PARA EL MONITOREO Y CONTROL DE LOS SISTEMAS DE ACUEDUCTO DE LOS MUNICPIOS DEL DEPARTAMENTO DE CUNDINAMARCA</t>
  </si>
  <si>
    <t>PRESTACION DE SERVICIOS PROFESIONALES PARA REALIZAR LOS CONCEPTOS HIDRAULICOS REQUERIDOS PARA LA INTERVENTORIA DE PREINVERSION Y SUPERVISION DE LA DIRECCION OPERATIVA Y DE PROYECTOS SPECIALES, ACOMPAÑAMIENTO TECNICO Y APOYO A EMPRESAS PUBLICAS DE CUNDINAMARCA SA ESP PARA EL DESAROLLO DE SUS PROYECTOS.</t>
  </si>
  <si>
    <t>ADQUISICION  DE CARROTANQUE CON CAPACIDAD DE 10 M3  PARA LA REDUCCION DEL RIESGO POR DESABASTECIMIENTO EN EL MUNICIPIO DE VILLETA CUNDINAMARCA</t>
  </si>
  <si>
    <t>PRESTAR SERVICIOS DE APOYO A EMPRESAS PUBLICAS DE CUNDINAMARCA SA ESP, COMO JUDICANTE EN LAS ACTIVIDADES TECNICO- JURIDICAS QUE ADELANTA LA DIRECCION DE GESTION HUMANA Y ADMINISTRATIVA</t>
  </si>
  <si>
    <t xml:space="preserve">10 MESES </t>
  </si>
  <si>
    <t>PRESTAR APOYO A LA DIRECCIÓN JURÍDICA DE EMPRESAS PÚBLICAS DE CUNDINAMARCA S.A ESP EN EL SEGUIMIENTO Y VIGILANCIA DE LOS PROCESOS JUDICIALES EN QUE SEA PARTE E.P.C, SUSTANCIACIÓN DE ACTUACIONES ADMINISTRATIVAS Y JUDICIALES CUANDO LE SEA ASIGNADO Y EN GENERAL EN LAS FUNCIONES PROPIAS DE LA DIRECCIÓN.</t>
  </si>
  <si>
    <t>PRESTACIÓN DE SERVICIOS PROFESIONALES PARA EL APOYO A LA DIRECCIÓN DE SERVICIO AL CLIENTE EN LA SUPERVISIÓN Y SEGUMIENTO AL PROGRAMA AGUA VIDA Y SABER EN TEMAS TÉCNICOS Y ADMINISTRATIVOS.</t>
  </si>
  <si>
    <t>CUOTA SOSTENIMIENTO PRIMER SEMESTRE "ANDESCO", 2019</t>
  </si>
  <si>
    <t>INTERVENTORIA INTEGRAL A LA EJECUCIÓN DEL PROGRAMA DE CONEXIONES INTRADOMICILIARIAS GRUPO 1</t>
  </si>
  <si>
    <t>GERENCIA INTEGRAL A LAS INTERVENTORIAS DE LOS CONTRATOS DE OBRAS PÚBLICAS PARA PROYECTOS DE AGUA POTABLE Y SANEAMIENTO BÁSICO GRUPO 1</t>
  </si>
  <si>
    <t xml:space="preserve">PRESTAR LOS SERVICIOS PROFESIONALES PARA APOYAR A LA DIRECCION JURIDICA DE EMPRESAS PUBLICAS DE CUNDINAMARCA S.A E.S.P. COMO ABOGADO EN LO RELACIONADO CON LA ATENCIÓN PROCESAL DE LAS CONTROVERSIAS JUDICIALES Y/O EXTRAJUDICIALES ASIGNADAS, INCLUIDA LA REPRESENTACION JUDICIAL Y EL CONTROL DE TERMINOS.  SUSTANCIACION Y PROYECCIÓN DE ACTOS, EMISION DE CONCEPTOS, RESPUESTAS A REQUERIMIENTOS DE ORGANISMOS DE CONTROL Y ACCIONES DE TUTELA. </t>
  </si>
  <si>
    <t>AUNAR ESFUERZOS TECNICOS Y ADMINISTRATIVOS PARA CONTRATAR LA REVISION, FORMULACION, AJUSTE Y/O ACTUALIZACION DEL PLAN DE GESTOR INTEGRAL DE RESIDUOS SOLIDOS - PGIRS - DEL MUNICIPIO DE PUERTO SALGAR.</t>
  </si>
  <si>
    <t>FIA-PDA</t>
  </si>
  <si>
    <t>CUOTA DE SOSTENIMIENTO Y RENOVACION "ACODAL" AÑO 2019</t>
  </si>
  <si>
    <t xml:space="preserve">2 MESES </t>
  </si>
  <si>
    <t xml:space="preserve">8 MESES </t>
  </si>
  <si>
    <t xml:space="preserve">“PRESTAR SERVICIO DE APOYO TECNICO DEL ARCHIVO DE EMPRESAS PUBLICAS DE CUNDIANAMARCA, APLICANDO LAS TABLAS DE RETENCION DOCUMENTAL (TRD) Y LAS TABLAS DE VALORACION DOCUMENTAL (TVD) EXIGIDAS POR EL ARCHIVO GENERAL DE LA NACION”.                                                                       </t>
  </si>
  <si>
    <t>PRESTACIÓN DE SERVICIOS  PROFESIONALES PARA DAR CONTINUIDAD  A LA GESTIÓN CONTABLE Y REQUERIMIENTO EXPRESO EN LA RESOLUCIÓN  414 DE 2014 PARA LA VIGENCIA 2018, EMITIDA POR LA CONTADURÍA GENERAL DE LA NACIÓN PARA EMPRESAS  QUE NO COTIZAN EN EL MERCADO DE VALORES, Y ACOMPAÑAMIENTO EN LA PRESENTACION DE ESTADOS FINANCIEROS CON SUS REVELACIONES Y PROVISIONES DE IMPUESTOS Y DEMAS ACTIVIDADES DE CIERRE CONTABLE.</t>
  </si>
  <si>
    <t>REALIZAR LA INTERVENTORIA INTEGRAL A LA  A LA CONSTRUCCIÓN DE 200 UNIDADES SANITARIAS EN EL MUNICIPIO DE YACOPI</t>
  </si>
  <si>
    <t>PRESTAR SERVICIOS PROFESIONALES COMO ABOGADO, PARA APOYAR AL GRUPO DE TRABAJO DE GESTIÓN PREDIAL DE EMPRESAS PÚBLICAS DE CUNDINAMARCA S.A-ESP, PARA LA VIABILIZACIÓN Y CONSTRUCCIÓN DE PROYECTOS DE AGUA POTABLE Y SANEAMIENTO BÁSICO</t>
  </si>
  <si>
    <t>PRESTACION DE SERVICIOS PARA LA PROMOCIÓN Y APOYO A LOS MUNICIPIOS Y OPERADORES VINCULADOS AL PDA EN EL SECTOR DE AGUA POTABLE Y SANEAMIENTO BASICO EN LA FORMULACION DE LOS PLANES Y PROGRAMAS ASOCIADOS A LA GESTION DEL RIESGO DE DESASTRES.</t>
  </si>
  <si>
    <t>REVISIÓN, ACTUALIZACIÓN Y AJUSTE AL DISEÑO DE LA PLANTA DE TRATAMIENTO DE AGUAS RESIDUALES Y SUS OBRAS COMPLEMENTARIAS DEL MUNICIPIO DE VIANI</t>
  </si>
  <si>
    <t xml:space="preserve">PRESTACION DE SERVICIOS PROFESIONALES PARA REALIZAR UNA AUDITORIA AL SOFTWARE DE SISTEMAS DE GESTIÓN DE PROYECTOS DE EMPRESAS PUBLICAS DE CUNDINAMARCA SA ESP. </t>
  </si>
  <si>
    <t xml:space="preserve">7 MESES </t>
  </si>
  <si>
    <t>PRESTACIÓN DE SERVICIOS PROFESIONALES BRINDANDO APOYO EN LA IMPLEMENTACIÓN, SEGUIMIENTO Y EVALUACIÓN DESDE EL PUNTO DE VISTA TÉCNICO Y ESTRATÉGICO DE LOS PROYECTOS QUE FACILITEN LA ADOPCIÓN DE BUENAS PRÁCTICAS RELACIONADAS CON LA ESTRATEGIA DE GOBIERNO DIGITAL EN EMPRESAS PÚBLICAS DE CUNDINAMARCA</t>
  </si>
  <si>
    <t xml:space="preserve">3 MESES </t>
  </si>
  <si>
    <t xml:space="preserve">19 MESES </t>
  </si>
  <si>
    <t xml:space="preserve">RECURSOS PROPIOS </t>
  </si>
  <si>
    <t>ESTUDIOS Y DISEÑOS PLAN MAESTRO DE ALCANTARILLADO URBANO FASE II, INCLUYE PTAR DEL MUNICIPIO DE UBAQUE.</t>
  </si>
  <si>
    <t>ESTUDIOS Y DISEÑOS PARA EL ACUEDUCTO DE LA VEREDA SAN FRANCISCO DEL MUNICIPIO DE JUNIN</t>
  </si>
  <si>
    <t xml:space="preserve">PROPIOS </t>
  </si>
  <si>
    <t>CONTRATO PARA LA REHABILITACION DE INFRAESTYRUCTURA PARA ATENDER EL DESABASTECIMIENTYO DE AGUA PARA CONSUMO HUMANO O LA INTERRUPCION DE LOS SERVICIOS DE ALCANTARILLADO Y ASEO UNCLUIDA LA UTILIZACION DE EQUIPOS DE SUCCION PRESION, CARROTANQUES, Y EN GENERAL MAQUINARIA Y EQUIPOS ESPECIALIZADOS EN LOS  MUNICIPIOSVINCULADOS AL PAP-PDA</t>
  </si>
  <si>
    <t>PRESTACIÓN DE SERVICIOS PROFESIONALES PARA ASESORAR TECNICAMENTE LOS PROYECTOS A CARGO DE LA DIRECCIÓN DE INTERVENTORIA DE EMPRESAS PÚBLICAS DE CUNDINAMARCA S.A. E.S.P</t>
  </si>
  <si>
    <t>AUNAR ESFUERZOS PARA LA EJECUCIÓN DEL PROYECTO "REHABILITACIÓN DEL ALCANTARILLADO URBANO DEL MUNICIPIO DE CACHIPAY - DISEÑO DE ESTRUCTURAS DE ALIVIO Y QUIEBRE DE ENERGÍA, RENOVACIÓN DE LA RED Y CAMBIO DE ALINEAMIENTO</t>
  </si>
  <si>
    <t>PDA-FIA</t>
  </si>
  <si>
    <t xml:space="preserve">80111600
</t>
  </si>
  <si>
    <t>AUNAR ESFUERZOS TÉCNICOS Y ADMINISTRATIVOS PARA CONTRATAR LA CONSTRUCCIÓN DE DOSCIENTAS VEINTITRES (223) UNIDADES SANITARIAS EN EL SECTOR RURAL DEL MUNICIPIO DE VIOTÁ - CUNDINAMARCA</t>
  </si>
  <si>
    <t>AUNAR ESFUERZOS TÉCNICOS Y ADMINISTRATIVOS PARA CONTRATAR LA CONSTRUCCIÓN DE TREINTA Y DOS (32) UNIDADES SANITARIAS EN EL SECTOR RURAL DEL MUNICIPIO DE FÚQUENE - CUNDINAMARCA</t>
  </si>
  <si>
    <t>PRESTACIÓN DE SERVICIOS PROFESIONALES PARA APOYAR EL DIAGNÓSTICO DE LOS SISTEMAS DE TRATAMIENTO DE AGUA POTABLE , EN EL MARCO DEL PROGRAMA AGUA, VIDA Y SABER</t>
  </si>
  <si>
    <t>AUNAR ESFUERZOS TÉNICOS Y ADMINISTRATIVOS PARA CONTRATAR LA REVISIÓN, FORMULACIÓN, AJUSTE Y/O ACTUALIZACIÓN DEL PLAN DE GESTIÓN INTEGRAL DE RESIDUOS SÓLIDOS -PGIRS PARA EL MUNICIPIO DE VERGARA.</t>
  </si>
  <si>
    <t>AUNAR ESFUERZOS TÉCNICOS Y ADMINISTRATIVOS PARA CONTRATAR LA REVISIÓN, FORMULACIÓN, AJUSTE Y/O ACTUALIZACIÓN DEL PLAN DE SANEAMIENTO Y MANEJO DE VERTIMIENTOS (PSMV) DEL ÁREA URBANA DEL MUNICIPIO DE VILLETA - CUNDINAMARCA</t>
  </si>
  <si>
    <t>AUNAR ESFUERZOS TÉCNICOS Y ADMINISTRATIVOS PARA CONTRATAR LA FORMULACIÓN DE LOS ESTUDIOS Y DISEÑOS DE LA PLANTA DE TRATAMIENTO DE AGUAS RESIDUALES VEREDA PATIO BONITO, MUNICIPIO DE NEMOCÓN - CUNDINAMARCA</t>
  </si>
  <si>
    <t>CONTRATO INTERADMINISTRATIVO DE GERENCIA PARA IMPLEMENTAR EL SISTEMA DE INFORMACIÓN DE AGUA Y SANEAMIENTO RURAL - SIASAR EN EL DEPARTAMENTO DE CUNDINAMARCA - FASE II</t>
  </si>
  <si>
    <t>GERENCIA INTEGRAL DEL PROYECTO DE FORTALECIMIENTO INSTITUCIONAL, ADMINISTRATIVO, COMERCIAL, FINANCIERO, TECNICO Y SOCIAL, PARA EL MEJORAMIENTO Y SEGUIMIENTO DE ACUEDUCTOS RURALES DEL DEPARTAMENTO D CUNDINAMARCA EN EL MARCO DEL PROGRAMA AGUA A LA VEREDA</t>
  </si>
  <si>
    <t>MANTENIMIENTO Y CALIBRACIÓN DE LOS EQUIPOS PERTENECIENTES AL LABORATORIO MÓVIL Y LA UNIDAD DETECCIÓN DE FUGAS DE EMPRESAS PÚBLICAS DE CUNDINAMARCA S.A. E.S.P.</t>
  </si>
  <si>
    <t>PRESTACIÓN DE SERVICIOS PROFESIONALES PARA ACOMPAÑAMIENTO SOCIAL Y PEDAGÓGICO DEL PROGRAMA AGUA, VIDA Y SABER “JUANA LAVERDE CASTAÑEDA” EN TODAS SUS FASES EN EL MARCO DEL PLAN DE GESTIÓN SOCIAL.</t>
  </si>
  <si>
    <t>PRESTACIÓN DE SERVICIOS PROFESIONALES, BRINDANDO ASESORIA Y APOYO JURÍDICO Y CONCEPTUAL EN LA IMPLEMENTACIÓN, SEGUIMIENTO Y EVALUACIÓN DE LOS PROYECTOS QUE FACILITEN LA ADOPCIÓN DE BUENAS PRÁCTICAS RELACIONADAS CON LA POLÍTICA DE GOBIERNO DIGITAL EN LAS EMPRESAS PÚBLICAS DE CUNDINAMARCA (EPC)</t>
  </si>
  <si>
    <t>INTERVENTORÍA INTEGRAL AL CONTRATO DE REHABILITACIÓN DE LA INFRAESTRUCTURA AFECTADA PARA ATENDER EL DESABASTECIMIENTO DE AGUA PARA EL CONSUMO O LA INTERRUPCIÓN DE LOS SERVICIOS DE ALCANTARILLADO Y ASEO, INCLUIDA LA UTILIZACIÓN DE EQUIPOS DE SUCCIÓN PRESIÓN, CARROTANQUES, Y EN GENERAL MAQUINARIA Y EQUIPOS ESPECIALIZADOS PARA MITIGAR LAS AFECTACIONES EN LA INFRAESTRUCTURA DEL SECTOR, EN EL DEPARTAMENTO DE CUNDINAMARCA</t>
  </si>
  <si>
    <t>PRESTACIÓN DEL SERVICIO DE AVALÚO Y LEVANTAMIENTO DE INVENTARIO DE LOS ACTIVOS FIJOS PROPIEDAD DE EMPRESAS PÚBLICAS DE CUNDINAMARCA S.A. E.S.P., APLICANDO NORMAS INTERNACIONALES FINANCIERAS NIIF</t>
  </si>
  <si>
    <t>ACOMPAÑAMIENTO COMO AUXILIAR EN INGENIERIA AMBIENTAL PARA APOYAR A EMPRESAS PUBLICAS DE CUNDINAMARCA SA ESP EN LA PROYECCION TECNICA DE LOS PROYECTOS DE INSTALACIONES INTRADOMICILIARIAS Y UNIDADES SANITARIAS</t>
  </si>
  <si>
    <t>AUNAR ESFUERZOS TÉCNICOS Y ADMINISTRATIVOS PARA CONTRATAR LA CONSTRUCCIÓN DE LAS REDES DE ALCANTARILLADO SECTOR NIÑO, VEREDA PUEBLO VIEJO DEL MUNICIPIO DE SOPÓ, CUNDINAMARCA</t>
  </si>
  <si>
    <t>AUNAR ESFUERZOS TÉCNICOS Y ADMINISTRATIVOS PARA CONTRATAR LA OPTIMIZACIÓN REDES DE ALCANTARILLADO SANITARIO Y PLUVIAL DEL MUNICIPIO DE GUACHETÁ</t>
  </si>
  <si>
    <t>PDA - FIA</t>
  </si>
  <si>
    <t>Freddy Gustavo Orjuela Hernandez
Director de Gestión Contractual 
freddy.orjuela@epc.com.co 
gestioncontractual@epc.com.co</t>
  </si>
  <si>
    <t>8 meses</t>
  </si>
  <si>
    <t>ESTUDIOS Y DISEÑOS PARA LA PUESTA EN OPERACIÓN DEL ACUEDUCTO REGIONAL FRUTICAS, MUNICIPIOS DE CHIPAQUE, CÁQUEZA Y UBAQUE, DEPARTAMENTO DE CUNDINAMARCA.</t>
  </si>
  <si>
    <t>GERENCIA INTEGRAL PARA LA ESTRUCTURACIÓN, COORDINACIÓN, EJECUCIÓN, SEGUIMIENTO Y CONTROL   DE LA INTERVENTORÍA INTEGRAL A LOS CONTRATOS DE OBRA DERIVADOS DE CONVENIOS INTERADMINISTRATIVOS Y CONTRATOS DE OBRA, SUSCRITOS POR EMPRESAS PÚBLICAS DE CUNDINAMARCA SA ESP EN SU CONDICIÓN DE GESTOR DEL PLAN DEPARTAMENTAL DE AGUAS – PAP-PDA. (PROYECTO 1- GIRARDOT, PROYECTO 2 – PARATEBUENO, PROYECTO 3 – PASCA, PROYECTO 4 – TIBIRITA, PROYECTO 5 – SILVANIA, PROYECTO 6 – CHOACHÍ)</t>
  </si>
  <si>
    <t>24 MESES</t>
  </si>
  <si>
    <t>INTERVENTORIA INTEGRAL A LA CONSTRUCCIÓN DE CONEXIONES INTRADOMICILIARIAS EN EL CASCO URBANO Y CENTROS POBLADOS DE LOS MUNICIPIOS DE BELTRAN, JERESULEN, LA PEÑA, NIMAIMA, QUIPILE Y SAN BERNARDO - CUNDINAMARCA</t>
  </si>
  <si>
    <t>CONSTRUCCIÓN DE CONEXIONES INTRADOMICILIARIAS EN EL CASCO URBANO Y CENTROS POBLADOS DE LOS MUNICIPIOS DE BELTRAN, JERESULEN, LA PEÑA, NIMAIMA, QUIPILE Y SAN BERNARDO - CUNDINAMARCA</t>
  </si>
  <si>
    <t>AUNAR ESFUERZOS TÉCNICOS Y ADMINISTRATIVOS PARA CONTRATAR LA CONSTRUCCIÓN DE VEINTE (20) UNIDADES SANITARIAS EN EL SECTOR RURAL DEL MUNICIPIO DE SOACHA - CUNDINAMARCA</t>
  </si>
  <si>
    <t>CONSTRUCCION DE CONEXIONES INTRADOMICILIARIAS EN EL CASCO URBANO Y CENTROS POBLADOS DEL MUNICIPIO DE GRANADA</t>
  </si>
  <si>
    <t>AUNAR ESFUERZOS TECNICOS Y ADMINISTRATIVOS PARA LA CONTRATACIÓN DE LA CONSTRUCCIÓN PLAN MAESTRO ALCANTARILLADO SANITARIO FASE I Y PLUVIAL FASE II DEL MUNICIPIO DE ARBELÁEZ, CUNDINAMARCA</t>
  </si>
  <si>
    <t xml:space="preserve">PRESTACION DE SERVICIOS DE APOYO  A LA GESTION PARA EL ACOMPAÑAMIENTO EN LOS PROCESOS ADMINISTRATIVOS DE LOS PROYECTOS QUE ADELANTA LA DIRECCION OPERATIVA Y DE PROYECTOS ESPECIALES, EN VIRTUD DEL CONVENIO 009 DE 2008 Y SUS MODIFICACIONES </t>
  </si>
  <si>
    <t>INNOVACIÓN PARA EL ABASTECIMIENTO DE AGUA POTABLE A ZONAS RURALES APARTADAS DEL DEPARTAMENTO DE CUNDINAMARCA</t>
  </si>
  <si>
    <t>PRESTACIÓN DE SERVICIOS PROFESIONALES PARA APOYAR A EMPRESAS PÚBLICAS DE CUNDINAMARCA S.A. E.S.P., EN LA REVISIÓN DE LOS ESTUDIOS DE PREFACTIBILIDAD Y FACTIBILIDAD TÉCNICA, JURÍDICA, AMBIENTAL Y SOCIAL PARA LA ESTRUCTURACIÓN E IMPLEMENTACIÓN DE UNA PLANTA DE APROVECHAMIENTO DE RESIDUOS SÓLIDOS EN EL NORTE DE CUNDINAMARCA</t>
  </si>
  <si>
    <t>AUNAR ESFUERZOS TÉCNICOS Y ADMINISTRATIVOS PARA CONTRATAR LA “CONSTRUCCIÓN DE CIENTO VEINTE (120) UNIDADES SANITARIAS EN LA ZONA RURAL DE GUATAQUÍ FASE I FASE II - CUNDINAMARCA”</t>
  </si>
  <si>
    <t xml:space="preserve">REALIZAR EL MANTENIMIENTO PREVENTIVO Y CORRECTIVO, CON EL SUMINISTRO DE REPUESTOS ORIGINALES DE LOS EQUIPOS DE COPIADO, ESCANEADO E IMPRESIÓN, INCLUYENDO LOS CONSUMIBLES DE IMPRESIÓN DE EMPRESAS PÚBLICAS DE CUNDINAMARCA S.A. E.S.P.  </t>
  </si>
  <si>
    <t>INFORME CON ANALISIS COMPARATIVO DE LAS EJECUCIONES PRESUPUESTALES CONSOLIDADAS DEL PRIODO DE GOBIERNO ACTUAL (2016-2019) CON RELACION AL PERIODO ANTERIOR (2012-2015)  Y PROYECCIONES FINANCIERAS DE LA DIRECCIÓN DE FINANZAS Y PRESUPUESTO.</t>
  </si>
  <si>
    <t>AUNAR ESFUERZOS TÉCNICOS Y ADMINISTRATIVOS PARA CONTRATAR LA REVISIÓN, FORMULACIÓN, AJUSTE Y/O ACTUALIZACIÓN DEL PLAN DE SANEAMIENTO Y MANEJO DE VERTIMIENTOS (PSMV) DEL AREA URBANA Y CENTROS POBLADOS NARANJAL Y SAN ANTONIO DE AGUILERA DEL MUNICIPIO DE TOPAIPI - CUNDINAMARCA.</t>
  </si>
  <si>
    <t>AUNAR ESFUERZOS TÉCNICOS Y ADMINISTRATIVOS PARA CONTRATAR LA REVISIÓN, FORMULACIÓN, AJUSTE Y/O ACTUALIZACIÓN DE PLANES DE SANEAMIENTO Y MANEJO DE VERTIMIENTOS (PSMV) DEL ÁREA URBANA DEL MUNICIPIO DE QUEBRADANEGRA  - CUNDINAMARCA</t>
  </si>
  <si>
    <t>AUNAR ESFUERZOS TÉCNICOS Y ADMINISTRATIVOS PARA CONTRATAR LA REVISIÓN, FORMULACIÓN, AJUSTE Y/O ACTUALIZACIÓN DEL PLAN DE SANEAMIENTO Y MANEJO DE VERTIMIENTOS (PSMV) DEL CENTRO POBLADO DE SAN NICOLAS Y  CAMBAO DEL MUNICIPIO DE SAN JUAN DE RIO SECO - CUNDINAMARCA</t>
  </si>
  <si>
    <t>APOYO ASISTENCIA A MESAS TRANSVERSALES DE POLÍTICA PÚBLICA, IMPLEMENTACCIÓN DEL PGS EN OBRAS, ACOMPAÑAMIENTO SOCIAL, CONFORMACIÓN Y SEGUIMIENTO DE VEEDURIAS CIUDADANAS.</t>
  </si>
  <si>
    <t>PRESTACIÓN DE SERVICIOS ADMINISTRATIVOS PARA APOYAR LOS PROYECTOS QUE ADELANTA LA DIRECCIÓN DE SERVICIO AL CLIENTE EN EL MARCO DEL PAP-PDA Y EL PLAN DE GESTIÓN EN TERMINOS DE COMUNICACIONES</t>
  </si>
  <si>
    <t>PRESTACIÓN DE SERVICIOS PROFESIONALES PARA APOYAR LA IMPLEMENTACIÓN DE LA GESTIÓN SOCIAL EN OBRAS EN EL MARCO DEL PAP-PDA Y DE LA PARTICIPACIÓN CIUDADANA, PARA EL RELACIONAMIENTO CON CLIENTES Y GRUPOS DE INTERÉS.</t>
  </si>
  <si>
    <t xml:space="preserve">PRESTACIÓN DE SERVICIOS PROFESIONALES PARA APOYAR LA IMPLEMENTACIÓN DE LA GESTIÓN SOCIAL EN OBRAS EN EL MARCO DEL PAP-PDA Y DE LA PARTICIPACIÓN CIUDADANA, PARA EL RELACIONAMIENTO CON CLIENTES Y GRUPOS DE INTERÉS.
</t>
  </si>
  <si>
    <t>PRESTACIÓN DE SERVICIOS PROFESIONALES COMO APOYO EN LA DIRECCIÓN DE SERVICIO AL CLIENTE EN EL PROCESO DE CAPACITACIÓN EN EL MANEJO DE MEDIOS DE COMUNICACIÓN Y REDES SOCIALES.</t>
  </si>
  <si>
    <t>AUNAR ESFUERZOS TÉCNICOS Y ADMINISTRATIVOS PARA CONTRATAR LA “CONSTRUCCIÓN DE TREINTA Y CINCO (35) UNIDADES SANITARIAS EN LA ZONA RURAL DEL MUNICIPIO DE GUATAVITA - CUNDINAMARCA”</t>
  </si>
  <si>
    <t>AUNAR ESFUERZOS TÉCNICOS Y ADMINISTRATIVOS PARA CONTRATAR LA “CONSTRUCCIÓN DE CUARENTA Y DOS (42) UNIDADES SANITARIAS EN LA ZONA RURAL DEL MUNICIPIO DE LA VEGA - CUNDINAMARCA”</t>
  </si>
  <si>
    <t>AUNAR ESFUERZOS TÉCNICOS Y ADMINISTRATIVOS PARA CONTRATAR LA “CONSTRUCCIÓN DE CIENTO TREINTA (130) UNIDADES SANITARIAS EN LA ZONA RURAL DEL MUNICIPIO DE UBALÁ - CUNDINAMARCA”</t>
  </si>
  <si>
    <t>AUNAR ESFUERZOS TÉCNICOS Y ADMINISTRATIVOS PARA CONTRATAR LA REVISIÓN, FORMULACIÓN, AJUSTE Y/O ACTUALIZACIÓN DEL PLAN DE SANEAMIENTO Y MANEJO DE VERTIMIENTOS (PSMV) DEL ÁREA URBANA DEL MUNICIPIO DE CARMEN DE CARUPA - CUNDINAMARCA</t>
  </si>
  <si>
    <t>AUNAR ESFUERZOS ADMINISTRATIVOS TÉCNICOS Y FINANCIEROS, PARA EJECUTAR ACTIVIDADES DE FORTALECIMIENTO INSTITUCIONAL MEDIANTE LA FORMULACIÓN DEL PROGRAMA DE USO EFICIENTE Y AHORRO DE AGUA— PUEAA EN CUMPLIMIENTO DE LA LEY 373 DE 1997 DEL MUNICIPIO DE VIOTÁ - CUNDINAMARCA</t>
  </si>
  <si>
    <t>PRESTACIÓN DE SERVICIOS PROFESIONALES PARA APOYAR A LA SUBGERENCIA GENERAL EN EL SEGUIMIENTO TECNICO DE LOS TRÁMITES AMBIENTALES QUE LIDERA  EMPRESAS PUBLICAS DE CUNDINAMARCA S.A. E.S.P. EN CUMPLIMIENTO DEL PLAN DE DESARROLLO</t>
  </si>
  <si>
    <t>ADQUISICIÓN DE UN (01) VEHÍCULO COMPACTADOR DE 16 YARDAS CÚBICAS, PARA LA RECOLECCIÓN DE RESIDUOS SÓLIDOS EN EL MUNICIPIO DE PACHO DEL DEPARTAMENTO DE CUNDINAMARCA.</t>
  </si>
  <si>
    <t>AUNAR ESFUERZOS TECNICOS Y ADMINISTRATIVOS PARA LA CONTRATACIÓN DE LOS ESTUDIOS Y DISEÑOS ACUEDUCTOS RURALES SECTOR ROBLEHUECO, CUBIA Y BARRO BLANCO, MUNICIPIO DE BOJACÁ</t>
  </si>
  <si>
    <t>AUNAR ESFUERZOS TECNICOS Y ADMINISTRATIVOS PARA LA CONTRATACIÓN DE LOS ESTUDIOS Y DISEÑOS PARA LA OPTIMIZACIÓN DE LOS ACUEDUCTOS RURALES SECTOR SAN ANTONIO Y SANTA BÁRBARA, MUNICIPIO DE BOJACÁ</t>
  </si>
  <si>
    <t>AUNAR ESFUERZOS TECNICOS Y ADMINISTRATIVOS PARA LA CONTRATACIÓN DEL MEJORAMIENTO Y OPTIMIZACIÓN ALCANTARILLADO CASCO URBANO, FASE I MUNICIPIO DE GUASCA, CUNDINAMARCA</t>
  </si>
  <si>
    <t>ESTUDIOS Y DISEÑOS PARA LA CONSTRUCCIÓN DEL RAMAL CUMBA – SIECHA – CALDERA – POTRERO GRANDE DEL ACUEDUCTO REGIONAL FRUTICAS, MUNICIPIO DE CHIPAQUE, DEPARTAMENTO DE CUNDINAMARCA</t>
  </si>
  <si>
    <t>ACTUALZACIÓN Y AJUSTES AL DISEÑO DE LA PLANTA DE TRATAMIENTO DE AGUAS RESIDUALES DEL MUNICIPIO DE GUACHETÁ CUNDINAMARCA</t>
  </si>
  <si>
    <t>14 MESES</t>
  </si>
  <si>
    <t>CONSTRUCCIÓN DE CONEXIONES INTRADOMICILIARIAS EN EL CASCO URBANO Y CENTROS POBLADOS DE LOS MUNICIPIOS DEL DEPARTAMENTO DE CUNDINAMARCA. GRUPO 1</t>
  </si>
  <si>
    <t>INTERVENTORIA INTEGRAL DE LA CONSTRUCCIÓN DE CONEXIONES INTRADOMICILIARIAS EN EL CASCO URBANO Y CENTROS POBLADOS DE LOS MUNICIPIOS DEL DEPARTAMENTO DE CUNDINAMARCA.</t>
  </si>
  <si>
    <t>INTERVENTORIA INTEGRAL DE LA CONSTRUCCIÓN DE UNIDADES SANITARIAS EN EL SECTOR RURAL DE LOS MUNICIPIOS DEL DEPARTAMENTO DE CUNDINAMARCA.</t>
  </si>
  <si>
    <t>AUNAR ESFUERZOS TECNICOS Y ADMINISTRATIVOS PARA LA CONTRATACIÓN DE LA CONSTRUCCIÓN REDES PARA LA AMPLIACIÓN DE LA COBERTURA DEL ACUEDUCTO DEL RÍO TEUSACÁ PARA LAS VEREDAS VIOLETA, MERCENARIO, SAN GABRIEL Y AGUAS CALIENTES DEL MUNICIPIO DE SOPÓ</t>
  </si>
  <si>
    <t>ESTUDIOS Y DISEÑOS PARA LA OPTIMIZACIÓN DE LAS REDES DE DISTRIBUCIÓN DE LOS ACUEDUCTOS DE LOS MUNICIPIOS DE LA MESA Y ANAPOIMA, CUNDINAMARCA</t>
  </si>
  <si>
    <t>ACTUALIZACIÓN Y AJUSTES A LOS ESTUDIOS Y DISEÑOS DEL PROYECTO MEJORAMIENTO DEL SISTEMA DE ALCANTARILLADO DEL CASCO URBANO DEL MUNICIPIO DE VILLETA, CUNDINAMARCA</t>
  </si>
  <si>
    <t>ACTUALIZACIÓN Y AJUSTES A LOS DISEÑOS DEL PROYECTO OPTIMIZACIÓN DEL SISTEMA DE ACUEDUCTO DE LA VEREDA MASATA MUNICIPIO DE VILLETA, CUNDINAMARCA</t>
  </si>
  <si>
    <t>ESTUDIOS Y DISEÑOS PARA EL ACUEDUCTO DE LA VEREDA SAN FRANCISCO DEL MUNICIPIO DE JUNÍN</t>
  </si>
  <si>
    <t>OPTIMIZACIÓN REDES DE ALCANTARILLADO SANITARIO Y PLUVIAL DEL BARRIO PORVENIR RÍO Y VILLA LADY, MUNICIPIO DE MOSQUERA</t>
  </si>
  <si>
    <t>AUNAR ESFUERZOS TECNICOS Y ADMINISTRATIVOS PARA LA CONTRATACIÓN DE LA REPOSICIÓN DEL POZO SUBTERRÁNEO DEUDORO APONTE DEL SISTEMA DE ACUEDUCTO DEL CASCO URBANO DEL MUNICIPIO DE FACATATIVÁ</t>
  </si>
  <si>
    <t>REALIZAR LA INTERVENTORIA INTEGRAL A LA CONSTRUCCIÓN PLAN MAESTRO DE ALCANTARILLADO (SANITARIO Y PLUVIAL) INCLUYE PTAR, URBANO MUNICIPIO DE PARATEBUENO, CUNDINAMARCA</t>
  </si>
  <si>
    <t>DICIEMBRE</t>
  </si>
  <si>
    <t>INTERVENTORIA A LA CONSTRUCCIÓN OBRAS PLAN MAESTRO DE ALCANTARILLADO CASCO URBANO DEL MUNICIPIO DE SUSA.</t>
  </si>
  <si>
    <t>INTERVENTORIA INTEGRAL A LA CONSTRUCCIÓN DE CONEXIONES INTRADOMICILIARIAS EN EL CASCO URBANO Y CENTROS POBLADOS DE LOS MUNICIPIOS DE ALBAN, SASAIMA, VIANI, TOCAIMA, PAIME, FOSCA, SAN BERNARDO, GACHETA Y CHOACHÍ</t>
  </si>
  <si>
    <t>INTERVENTORÍA INTEGRAL A LA CONSTRUCCIÓN DE LA PLANTA DE TRATAMIENTO DE AGUA POTABLE PARA EL ACUEDUCTO RURAL LOS OCOBOS MUNICIPIO DE EL COLEGIO DEPARTAMENTO DE CUNDINAMARCA</t>
  </si>
  <si>
    <t>INTERVENTORÍA INTEGRAL A LA RECURSOS ADICIONALES PARA LA CONSTRUCCIÓN COLECTORES MATRICES DEL SECTOR CARTAGENITA MANA BLANCA DEL MUNICIPIO DE FACATATIVÁ FASE II</t>
  </si>
  <si>
    <t>INTERVENTORIA INTEGRAL A LA CONSTRUCCIÓN OBRAS PLAN MAESTRO DE ACUEDUCTO Y ALCANTARILLADO GACHETÁ, CUNDINAMARCA</t>
  </si>
  <si>
    <t>ESTUDIOS Y DISEÑOS PLAN MAESTRO DE ACUEDUCTO Y ALCANTARILLADO DEL CASCO URBANO DEL MUNICIPIO DE SAN CAYETANO.</t>
  </si>
  <si>
    <t>AUNAR ESFUERZOS TECNICOS Y ADMINISTRATIVOS PARA LA CONTRATACIÓN DE LOS ESTUDIOS Y DISEÑOS DEL PLAN MAESTRO DEL SISTEMA DE ALCANTARILLADO Y ACTUALIZACIÓN PTAR DEL CENTRO POBLADO LA MARÍA DEL MUNICIPIO DE ALBÁN, CUNDINAMARCA</t>
  </si>
  <si>
    <t>AUNAR ESFUERZOS TECNICOS Y ADMINISTRATIVOS PARA LA CONTRATACIÓN DE LOS ESTUDIOS Y DISEÑOS PARA LA REVISIÓN, AJUSTE Y ACTUALIZACIÓN DEL PLAN MAESTRO DE ALCANTARILLADO DEL CASCO URBANO DEL MUNICIPIO DE CHIPAQUE CUNDINAMARCA</t>
  </si>
  <si>
    <t>ELABORACIÓN DE ESTUDIOS TÉCNICOS NECESARIOS PARA LA ACTUALIZACIÓN Y AJUSTE DE PROYECTOS PARA LA VIABILIZACIÓN.</t>
  </si>
  <si>
    <t>PRESTACION DE SERVICIOS PROFECIONALES PARA ACOMPAÑAR Y APOYAR A LA SUBGERENCIA GENERAL DE EMPRESAS PUBLICAS DE CUNDINAMARCA EN EL ACOMPAÑAMIENTO TECNICO DE LOS PROYECTOS A CARGO DE LA MISMA.</t>
  </si>
  <si>
    <t>INSCRIPCIÓN DE DOS SERVIDORES PÚBLICOS EN EL 62° CONGRESO ACODAL, EVENTO A REALIZARSE EN LA CIUDAD DE CARTAGENA LOS DÍAS 29, 30 Y 31 DE MAYO DE 2019</t>
  </si>
  <si>
    <t>AUNAR ESFUERZOS ADMINISTRATIVOS TÉCNICOS Y FINANCIEROS, PARA EJECUTAR ACTIVIDADES DE FORTALECIMIENTO INSTITUCIONAL MEDIANTE LA FORMULACIÓN DEL PROGRAMA DE USO EFICIENTE Y AHORRO DE AGUA— PUEAA EN CUMPLIMIENTO DE LA LEY 373 DE 1997 DEL MUNICIPIO DE SUSA - CUNDINAMARCA</t>
  </si>
  <si>
    <t>AUNAR ESFUERZOS ADMINISTRATIVOS TÉCNICOS Y FINANCIEROS, PARA EJECUTAR ACTIVIDADES DE FORTALECIMIENTO INSTITUCIONAL MEDIANTE LA FORMULACIÓN DEL PROGRAMA DE USO EFICIENTE Y AHORRO DE AGUA— PUEAA EN CUMPLIMIENTO DE LA LEY 373 DE 1997 DEL MUNICIPIO DE NOCAIMA - CUNDINAMARCA</t>
  </si>
  <si>
    <t>AUNAR ESFUERZOS ADMINISTRATIVOS TÉCNICOS Y FINANCIEROS, PARA EJECUTAR ACTIVIDADES DE FORTALECIMIENTO INSTITUCIONAL MEDIANTE LA FORMULACIÓN DEL PROGRAMA DE USO EFICIENTE Y AHORRO DE AGUA— PUEAA EN CUMPLIMIENTO DE LA LEY 373 DE 1997 DEL MUNICIPIO DE QUIPILE - CUNDINAMARCA</t>
  </si>
  <si>
    <t>AUNAR ESFUERZOS TÉCNICOS, ADMINISTRATIVOS Y FINANCIEROS PARA ADELANTAR LAS ACTIVIDADES DE MONITOREO DE LAS FUENTES HIDRICAS ABASTECEDORAS DE LOS ACUEDUCTOS RURALES Y MUNICIPALES PARA LA OBTENCION DE LA AUTORIZACIÓN SANITARIA Y MONITOREO DE FUENTES RECEPTORAS Y VERTIMIENTOS PARA EL TRAMITE DE PERMISOS DE VERTIMIENTOS ANTE LA AUTORIDAD AMBIENTAL COMPETENTE.”</t>
  </si>
  <si>
    <t>PRESTACIÓN DE SERVICIOS PARA DAR CUMPLIMIENTO AL PLAN DE GESTIÓN SOCIAL DE EMPRESAS PÚBLICAS DE CUNDINAMARCA EN EL MARCO DEL FESTIVAL VIVE EL RIO BOGOTÁ REALIZADO POR LA CAR</t>
  </si>
  <si>
    <t>PRESTACIÓN DE SERVICIOS PARA EL DERECHO A LA PARTICIPACIÓN, OPERACIÓN LOGÍSTICA Y STAND DE EMPRESAS PÚBLICAS DE CUNDINAMARCA S.A. E.S.P. EN EL MARCO DEL “XXI CONGRESO DE SERVICIOS PÚBLICOS, TIC Y TV EL PODER DE LA CONECTIVIDAD” DE ANDESCO EN CARTAGENA, BOLIVAR</t>
  </si>
  <si>
    <t>PRESTACION DE SERVICIOS DE APOYO A LA GESTIÓN DESDE EL PUNTO DE VISTA TÉCNICO Y ESTRATÉGICO A LA IMPLEMENTACIÓN, SEGUIMIENTO Y EVALUACIÓN DE LOS PROYECTOS QUE FACILITEN LA ADOPCIÓN DE BUENAS PRÁCTICAS RELACIONADAS CON LA POLITICA DE GOBIERNO DIGITAL EN LAS EMPRESAS PÚBLICAS DE CUNDINAMARCA (EPC)</t>
  </si>
  <si>
    <t>ADQUISICIÓN DE MATERIAL PUBLICITARIO PARA EL POSICIONAMIENTO DE LA IMAGEN INTERNA Y EXTERNA DE EMPRESAS PÚBLICAS DE CUNDINAMARCA S.A. E.S.P.</t>
  </si>
  <si>
    <t>PRESTACIÓN DE SERVICIOS PROFESIONALES ESPECIALIZADOS PARA APOYAR A EMPRESAS PÚBLICAS DE CUNDINAMARCA S.A. E.S.P., EN LA COORDINACIÓN DE LA ESTRUCTURACIÓN Y EJECUCIÓN FINANCIERA DEL PLAN DE INVERSIONES DEL PAP-PDA, Y EN LA FORMULACIÓN Y SEGUIMIENTO DEL PLAN ANUAL DE INVERSIONES 2019-2020 DEL PAP-PDA DE CUNDINAMARCA.</t>
  </si>
  <si>
    <t>ACOMPAÑAMIENTO DE UN PASANTE EN ECONOMIA, PARA APOYAR LA DIRECCIÓN DE FINANZAS Y PRESUPUESTO DE EMPRESAS PUBLICAS DE CUNDINAMARCA S.A. E.S.P.</t>
  </si>
  <si>
    <t>ADQUISICION DE SEGUROS OBLIGATORIOS DE ACCIDENTE DE TRÁNSITO SOAT PARA VEHÍCULOS DE EMPRESAS PUBLICAS DE CUNDINAMARCA S.A E.S.P.</t>
  </si>
  <si>
    <t>CONTRATAR LA INTERVENTORIA DEL PROYECTO REHABILITACIÓN DEL ALCANTARILLADO URBANO DEL MUNICIPIO DE CACHIPAY – DISEÑO DE ESTRUCTURAS DE ALIVIO Y QUIEBRE DE ENEREGIA RENOVACION DE LA RED Y CAMBIO DE ALINEAMIENTO.</t>
  </si>
  <si>
    <t>ADQUISICIÓN DE CAMARAS DE SEGURIDAD PARA EMPRSAS PÚBLICAS DE CUNDINAMARCA S.A. E.S.P.</t>
  </si>
  <si>
    <t>PRESTACIÓN DE SERVICIOS PROFESIONALES COMO APOYO A LA SUBGERENCIA GENERAL EN EL CUMPLIMIENTO DE LAS METAS DEL PLAN AMBIENTAL DE EMPRESAS PÚBLICAS DE CUNDINAMARCA S.A E.S.P</t>
  </si>
  <si>
    <t>AUNAR ESFUERZOS PARA LA FORMULACIÓN DE LOS ESTUDIOS Y DISEÑOS DE LA PLANTA DE TRATAMIENTO DE AGUAS RESIDUALES DEL CENTRO POBLADO SANTA INÉS, MUNICIPIO DE SASAIMA</t>
  </si>
  <si>
    <t>AUNAR ESFUERZOS PARA IMPLEMENTACIÓN DEL PLAN DE GESTIÓN INTEGRAL DE RESIDUOS SOLIDOS PGIRS MUNICIPIO DE CACHIPAY</t>
  </si>
  <si>
    <t>AUNAR ESFUERZOS ADMINISTRATIVOS TÉCNICOS Y FINANCIEROS, PARA EJECUTAR ACTIVIDADES DE FORTALECIMIENTO INSTITUCIONAL MEDIANTE LA FORMULACIÓN Y/O IMPLEMENTACION  DEL PROGRAMA DE USO EFICIENTE Y AHORRO DE AGUA— PUEAA EN CUMPLIMIENTO DE LA LEY 373 DE 1997 DEL MUNICIPIO DE CAJICÁ - CUNDINAMARCA</t>
  </si>
  <si>
    <t>AUNAR ESFUERZOS ADMINISTRATIVOS TÉCNICOS Y FINANCIEROS, PARA EJECUTAR ACTIVIDADES DE FORTALECIMIENTO INSTITUCIONAL MEDIANTE LA FORMULACIÓN Y/O IMPLEMENTACION DEL PROGRAMA DE USO EFICIENTE Y AHORRO DE AGUA— PUEAA EN CUMPLIMIENTO DE LA LEY 373 DE 1997 DEL MUNICIPIO DE ANAPOIMA - CUNDINAMARCA</t>
  </si>
  <si>
    <t>AUNAR ESFUERZOS ADMINISTRATIVOS TÉCNICOS Y FINANCIEROS, PARA EJECUTAR ACTIVIDADES DE FORTALECIMIENTO INSTITUCIONAL MEDIANTE LA FORMULACIÓN Y/O IMPLEMENTACION DEL PROGRAMA DE USO EFICIENTE Y AHORRO DE AGUA— PUEAA EN CUMPLIMIENTO DE LA LEY 373 DE 1997 DEL MUNICIPIO DE CARMEN DE CARUPA - CUNDINAMARCA</t>
  </si>
  <si>
    <t>AUNAR ESFUERZOS ADMINISTRATIVOS TÉCNICOS Y FINANCIEROS, PARA EJECUTAR ACTIVIDADES DE FORTALECIMIENTO INSTITUCIONAL MEDIANTE LA FORMULACIÓN Y/O IMPLEMENTACION  DEL PROGRAMA DE USO EFICIENTE Y AHORRO DE AGUA— PUEAA EN CUMPLIMIENTO DE LA LEY 373 DE 1997 DEL MUNICIPIO DEAPULO - CUNDINAMARCA</t>
  </si>
  <si>
    <t xml:space="preserve">PRESTACIÓN DE SERVICIOS PROFESIONALES PARA REALIZAR EL ACOMPAÑAMIENTO TÉCNICO Y APOYO A EMPRESAS PÚBLICAS DE CUNDINAMARCA S.A. E.S.P., EN ESPECIAL A LA SUBGERENCIA DE OPERACIONES Y DIRECCIÓN OPERATIVA Y DE PROYECTOS ESPECIALES EN LAS ACTIVIDADES RELACIONADAS CON LOS CONCEPTOS GEOTÉCNICOS REQUERIDOS POR LA EMPRESA PARA EL DESARROLLO DE SUS PROYECTOS. </t>
  </si>
  <si>
    <t>REALIZAR LA CARACTERIZACIÓN DE LAS AGUAS RESIDUALES DE 12 PTAR URBANAS EN EL DEPARTAMENTO DE CUNDINAMARCA Y DETERMINAR EL CUMPLIMIENTO NORMATIVO DEL TRATAMIENTO.</t>
  </si>
  <si>
    <t>FORTALECIMIENTO TÉCNICO-OPERATIVO DE PLANTAS DE TRATAMIENTO DE AGUA POTABLE EN EL DEPARTAMENTO DE CUNDINAMARCA.</t>
  </si>
  <si>
    <t>ACTUALIZAR Y/O VALIDAR LOS CATASTROS DE USUARIOS EN 14 MUNICIPIOS DEL DEPARTAMENTO DE CUNDINAMARCA.</t>
  </si>
  <si>
    <t>PRESTACIÓN DE SERVICIOS PROFESIONALES COMO APOYO A LA SUBGERENCIA GENERAL EN EL CUMPLIMIETNO DE LAS METAS DEL PLAN AMBIENTAL DE EMPRESAS PUBLICAS DE CUINDINAMARCA S.A.E.S.P.</t>
  </si>
  <si>
    <t>PRESTACION DE SERVICIOS PROFESIONALES PARA APOYAR LA DIRECCION DE CONTROL INTERNO</t>
  </si>
  <si>
    <t>ADQUISICION DE POLIZAS, PARA PRESENTAR A EPC EN CONVOCATORIAS PUBLICAS</t>
  </si>
  <si>
    <t>AUNAR ESFUERZOS TECNICOS Y ADMINISTRATIVOS PARA LA CONTRATACIÓN DE LOS ESTUDIOS Y DISEÑOS DEL PLAN MAESTRO DEL SISTEMA DE ALCANTARILLADO DE CHIMBE, ZONA RURAL DEL MUNICIPIO DE ALBÁN, INCLUYE PTAR, PERMISO DE VERTIMIENTOS Y PLAN DE SANEAMIENTO Y MANEJO DE VERTIMIENTOS</t>
  </si>
  <si>
    <t>AUNAR ESFUERZOS TECNICOS Y ADMINISTRATIVOS PARA LA CONTRATACIÓN DE LA CONSTRUCCIÓN DE COLECTORES Y EMISARIO FINAL FASE 2 (ALCANTARILLADO RESIDUAL) PARA EL CENTRO POBLADO PEÑA NEGRA MUNICIPIO DE CACHIPAY, CUNDINAMARCA</t>
  </si>
  <si>
    <t>AUNAR ESFUERZOS TECNICOS Y ADMINISTRATIVOS PARA LA CONTRATACIÓN DE LA CONSTRUCCIÓN SISTEMA DE ACUEDUCTO VEREDA LA GUANGÜITA DEL MUNICIPIO DE CHOCONTÁ, CUNDINAMARCA</t>
  </si>
  <si>
    <t>CONSTRUCCIÓN OBRAS PARA LA OPTIMIZACIÓN DEL SISTEMA DE ALCANTARILLADO CENTRO POBLADO SÁNAME MUNICIPIO DE FOSCA - CUNDINAMARCA</t>
  </si>
  <si>
    <t>CONSTRUCCIÓN, MEJORAMIENTO Y ADECUACIÓN DEL CANAL NATURAL DE AGUAS LLUVIAS QUE ATRAVIESA LOS BARRIOS SANTA BÁRBARA, LUIS CARLOS GALÁN, LAS QUINTAS Y BARRIO EL CENTRO DEL MUNICIPIO DE GUATAQUÍ - CUNDINAMARCA</t>
  </si>
  <si>
    <t>SISTEMA DE ADUCCIÓN CONDUCCIÓN DE LA RED DE APOYO A ACUEDUCTO URBANO Y OPTIMIZACIÓN DE LA PTAP DE GUAYABAL DE SÍQUIMA</t>
  </si>
  <si>
    <t>CONSTRUCCIÓN DEL PLAN MAESTRO DE ACUEDUCTO URBANO MUNICIPIO DE MACHETÁ, CUNDINAMARCA</t>
  </si>
  <si>
    <t>CONSTRUCCIÓN DE LA PLANTA DE TRATAMIENTO DE AGUA POTABLE DEL MUNICIPIO DE MACHETÁ, CUNDINAMARCA</t>
  </si>
  <si>
    <t>AUNAR ESFUERZOS TECNICOS Y ADMINISTRATIVOS PARA LA CONTRATACIÓN DE LA CONSTRUCCIÓN TANQUE DE ALMACENAMIENTO ACUEDUCTO DE LA VEREDA SAN BENITO DEL MUNICIPIO DE SIBATÉ</t>
  </si>
  <si>
    <t>AUNAR ESFUERZOS TECNICOS Y ADMINISTRATIVOS PARA LA CONTRATACIÓN DE LA CONSTRUCCIÓN DE LA PLANTA DE TRATAMIENTO DE AGUA POTABLE DEL ACUEDUCTO LA AVEROSA, LOCALIZADA EN EL MUNICIPIO DE TENA, CUNDINAMARCA</t>
  </si>
  <si>
    <t>MEJORAMIENTO DEL SISTEMA DE ALCANTARILLADO DEL CASCO URBANO DE VILLAGÓMEZ</t>
  </si>
  <si>
    <t>CONSTRUCCIÓN ALCANTARILLADO SANITARIO Y PLUVIAL DEL CENTRO POBLADO PASOANCHO MUNICIPIO DE ZIPAQUIRÁ</t>
  </si>
  <si>
    <t>INTERVENTORIA INTEGRAL A LA CONSTRUCCIÓN DE COLECTORES Y EMISARIO FINAL FASE 2 (ALCANTARILLADO RESIDUAL) PARA EL CENTRO POBLADO PEÑA NEGRA MUNICIPIO DE CACHIPAY, CUNDINAMARCA</t>
  </si>
  <si>
    <t>INTERVENTORIA INTEGRAL A LA CONSTRUCCIÓN SISTEMA DE ACUEDUCTO VEREDA LA GUANGÜITA DEL MUNICIPIO DE CHOCONTÁ, CUNDINAMARCA</t>
  </si>
  <si>
    <t>INTERVENTORIA INTEGRAL A LA CONSTRUCCIÓN OBRAS PARA LA OPTIMIZACIÓN DEL SISTEMA DE ALCANTARILLADO CENTRO POBLADO SÁNAME MUNICIPIO DE FOSCA - CUNDINAMARCA</t>
  </si>
  <si>
    <t>INTERVENTORIA INTEGRAL A LA CONSTRUCCIÓN, MEJORAMIENTO Y ADECUACIÓN DEL CANAL NATURAL DE AGUAS LLUVIAS QUE ATRAVIESA LOS BARRIOS SANTA BÁRBARA, LUIS CARLOS GALÁN, LAS QUINTAS Y BARRIO EL CENTRO DEL MUNICIPIO DE GUATAQUÍ - CUNDINAMARCA</t>
  </si>
  <si>
    <t>INTERVENTORIA INTEGRAL AL SISTEMA DE ADUCCIÓN CONDUCCIÓN DE LA RED DE APOYO A ACUEDUCTO URBANO Y OPTIMIZACIÓN DE LA PTAP DE GUAYABAL DE SÍQUIMA</t>
  </si>
  <si>
    <t>INTERVENTORIA INTEGRAL A LA CONSTRUCCIÓN DEL PLAN MAESTRO DE ACUEDUCTO URBANO MUNICIPIO DE MACHETÁ, CUNDINAMARCA</t>
  </si>
  <si>
    <t>INTERVENTORIA INTEGRAL A LA CONSTRUCCIÓN DE LA PLANTA DE TRATAMIENTO DE AGUA POTABLE DEL MUNICIPIO DE MACHETÁ, CUNDINAMARCA</t>
  </si>
  <si>
    <t>INTERVENTORIA INTEGRAL A LA CONSTRUCCIÓN TANQUE DE ALMACENAMIENTO ACUEDUCTO DE LA VEREDA SAN BENITO DEL MUNICIPIO DE SIBATÉ</t>
  </si>
  <si>
    <t>INTERVENTORIA INTEGRAL A LA CONSTRUCCIÓN DE LA PLANTA DE TRATAMIENTO DE AGUA POTABLE DEL ACUEDUCTO LA AVEROSA, LOCALIZADA EN EL MUNICIPIO DE TENA, CUNDINAMARCA</t>
  </si>
  <si>
    <t>INTERVENTORIA INTEGRAL AL MEJORAMIENTO DEL SISTEMA DE ALCANTARILLADO DEL CASCO URBANO DE VILLAGÓMEZ</t>
  </si>
  <si>
    <t>INTERVENTORIA INTEGRAL A LA CONSTRUCCIÓN, AMPLIACIÓN Y OPTIMIZACIÓN DE LA PLANTA DE POTABILIZACIÓN DEL MUNICIPIO DE VILLAPINZÓN, CUNDINAMARCA</t>
  </si>
  <si>
    <t>INTERVENTORIA INTEGRAL A LA CONSTRUCCIÓN ALCANTARILLADO SANITARIO Y PLUVIAL DEL CENTRO POBLADO PASOANCHO MUNICIPIO DE ZIPAQUIRÁ</t>
  </si>
  <si>
    <t>PRESTACION DE SERVICIOS PROFESIONALES PÁRA LA IMPLEMENTACIÓN DEL PROYECTO "ESCUELA DEL AGUA" Y LA IMPLEMENTACIÓN DE LA CARACTERIZACIÓN SOCIAL DEL PLAN DE GESTIÓN SOCIAL EN OBRA DEL PROGRAMA "AGUA A LA VEREDA" A CARGO DE EMPRESAS PUBLICAS DE CUNDINAMARCA S.A. ESP EN SU CALIDAD DE GESTOR DEL PLAN DEPARTAMENTAL DE AGUAS PARA LA PROSPERIDAD"</t>
  </si>
  <si>
    <t>FORMULACIÓN  Y/O  IMPLEMENTACIÓN DEL PROGRAMA DE USO EFICIENTE Y AHORRO DE AGUA— PUEAA EN CUMPLIMIENTO DE LA LEY 373 DE 1997 DEL MUNICIPIO DE SUSA - CUNDINAMARCA</t>
  </si>
  <si>
    <t>CONCURSO DE MÉRITOS</t>
  </si>
  <si>
    <t xml:space="preserve">80000000
81000000
</t>
  </si>
  <si>
    <t>AUNAR ESFUERZOS TECNICOS Y ADMINISTRATIVOS PARA CONTRATAR IMPLEMENTACIÓN DEL PLAN DE GESTION INTEGRAL DE RESIDUOS SOLIDOS -PGIRS DEL MUNICIPIO DE ALBÁN - CUNDINAMARCA</t>
  </si>
  <si>
    <t>AUNAR ESFUERZOS TECNICOS Y ADMINISTRATIVOS PARA CONTRATAR IMPLEMENTACIÓN DEL PLAN DE GESTION INTEGRAL DE RESIDUOS SOLIDOS -PGIRS DEL MUNICIPIO DE APULO - CUNDINAMARCA</t>
  </si>
  <si>
    <t>“AUNAR ESFUERZOS TÉCNICOS Y ADMINISTRATIVOS PARA CONTRATAR LA ESTUDIOS Y ANALISIS DE LOS PERMISOS DE VERTIMIENTOS Y DE OCUPACION DE CAUCE PARA LAS PLANTAS DE TRATAMIENTO DE AGUAS RESIDUALES PTAR DENOMINADAS SAN MATEO Y PUERTO LÓPEZ DEL AREA URBANA DEL MUNICIPIO DE CACHIPAY.”</t>
  </si>
  <si>
    <t>AUNAR ESFUERZOS TÉCNICOS Y ADMINISTRATIVOS PARA CONTRATAR LA CONSTRUCCIÓN DE COLECTORES Y EMISARIO FINAL PARA EL CENTRO POBLADO PEÑA NEGRA DEL MUNICIPIO DE CACHIPAY (FASE 1 RED DE ALCANTARILLADO PLUVIAL)</t>
  </si>
  <si>
    <t>AUNAR ESFUERZOS TÉCNICOS Y ADMINISTRATIVOS PARA CONTRATAR LA CONSTRUCCIÓN  DE CONEXIONES INTRADOMICILIARIAS EN EL CASCO URBANO Y CENTROS POBLADOS DEL MUNICIPIO DE CHOCONTÁ – CUNDINAMARCA</t>
  </si>
  <si>
    <t>AUNAR ESFUERZOS TÉCNICOS Y ADMINISTRATIVOS PARA CONTRATAR LA CONSTRUCCIÓN DE TREINTA (30) UNIDADES SANITARIAS EN EL SECTOR RURAL DEL MUNICIPIO DE FOSCA - CUNDINAMARCA</t>
  </si>
  <si>
    <t>AUNAR ESFUERZOS TECNICOS Y ADMINISTRATIVOS PARA LA CONSTRUCCIÓN DE LA PLANTA DE LA OPTIMIZACIÓN DE LA PLANTA DE AGUAS RESIDUALES CENTRO POBLADO SAN ROQUE, MUNICIPIO DE GAMA</t>
  </si>
  <si>
    <t>AUNAR ESFUERZOS TÉCNICOS Y ADMINISTRATIVOS PARA CONTRATAR LA CONSTRUCCIÓN  DE 50 UNIDADES SANITARIAS EN EL SECTOR RURAL DEL MUNICIPIO DE ANAPOIMA - CUNDINAMARCA</t>
  </si>
  <si>
    <t>AUNAR ESFUERZOS TÉCNICOS Y ADMINISTRATIVOS PARA CONTRATAR LA CONSTRUCCIÓN  DE 65 UNIDADES SANITARIAS EN EL SECTOR RURAL DEL MUNICIPIO DE GRANADA - CUNDINAMARCA</t>
  </si>
  <si>
    <t>AUNAR ESFUERZOS TÉCNICOS Y ADMINISTRATIVOS PARA CONTRATAR LA CONSTRUCCIÓN  DE 40 UNIDADES SANITARIAS EN EL SECTOR RURAL DEL MUNICIPIO DE GUACHETÁ - CUNDINAMARCA</t>
  </si>
  <si>
    <t>AUNAR ESFUERZOS TÉCNICOS Y ADMINISTRATIVOS PARA CONTRATAR LA CONSTRUCCIÓN  DE 100 UNIDADES SANITARIAS EN EL SECTOR RURAL DEL MUNICIPIO DE GUADUAS - CUNDINAMARCA</t>
  </si>
  <si>
    <t>AUNAR ESFUERZOS TÉCNICOS Y ADMINISTRATIVOS PARA CONTRATAR LA CONSTRUCCIÓN DE CONEXIONES INTRADOMICILIARIAS EN EL CASCO URBANO Y CENTROS POBLADOS DEL MUNICIPIO DE GUATAQUÍ – CUNDINAMARCA</t>
  </si>
  <si>
    <t>AUNAR ESFUERZOS TÉCNICOS Y ADMINISTRATIVOS PARA CONTRATAR LA CONSTRUCCIÓN  DE 38 UNIDADES SANITARIAS EN EL SECTOR RURAL DEL MUNICIPIO DE JUNÍN - CUNDINAMARCA</t>
  </si>
  <si>
    <t>AUNAR ESFUERZOS TÉCNICOS Y ADMINISTRATIVOS PARA CONTRATAR LA CONSTRUCCIÓN  DE 50 UNIDADES SANITARIAS EN EL SECTOR RURAL DEL MUNICIPIO DE LA PALMA - CUNDINAMARCA</t>
  </si>
  <si>
    <t>AUNAR ESFUEZOS EN LA CONSTRUCCIÓN OBRAS COMPLEMENTARIAS ACUEDUCTO CASCO URBANO DEL MUNICIPIO DE LA VEGA, CUNDINAMARCA</t>
  </si>
  <si>
    <t>AUNAR ESFUERZOS TÉCNICOS Y ADMINISTRATIVOS PARA CONTRATAR LA CONSTRUCCIÓN  DE 58 UNIDADES SANITARIAS EN EL SECTOR RURAL DEL MUNICIPIO DE MEDINA - CUNDINAMARCA</t>
  </si>
  <si>
    <t>AUNAR ESFUERZOS TÉNICOS Y ADMINISTRATIVOS PARA CONTRATAR LA REVISIÓN, FORMULACIÓN, AJUSTE Y/O ACTUALIZACIÓN DEL PLAN DE SANEAMIENTO Y MANEJO DE VERTIMENTOS PSMV DEL CENTRO POBLADO SANTA CECILIA DEL MUNICIPIO DE PARATEBUENO</t>
  </si>
  <si>
    <t>AUNAR ESFUERZOS TÉCNICOS Y ADMINISTRATIVOS PARA CONTRATAR LA CONSTRUCCIÓN  DE 40 UNIDADES SANITARIAS EN EL SECTOR RURAL DEL MUNICIPIO DE QUEBRADANEGRA - CUNDINAMARCA</t>
  </si>
  <si>
    <t>AUNAR ESFUERZOS TÉCNICOS Y ADMINISTRATIVOS PARA CONTRATAR LA CONSTRUCCIÓN  DE 50 UNIDADES SANITARIAS EN EL SECTOR RURAL DEL MUNICIPIO DE QUETAME - CUNDINAMARCA</t>
  </si>
  <si>
    <t>AUNAR ESFUERZOS TÉCNICOS Y ADMINISTRATIVOS PARA CONTRATAR LA CONSTRUCCIÓN  DE CONEXIONES INTRADOMICILIARIAS EN EL CASCO URBANO Y CENTROS POBLADOS DEL MUNICIPIO DE SAN JUAN DE RIOSECO– CUNDINAMARCA</t>
  </si>
  <si>
    <t>AUNAR ESFUERZOS TÉCNICOS Y ADMINISTRATIVOS PARA CONTRATAR LA CONSTRUCCIÓN  DE 31 UNIDADES SANITARIAS EN EL SECTOR RURAL DEL MUNICIPIO DE TIBIRITA - CUNDINAMARCA</t>
  </si>
  <si>
    <t>AUNAR ESFUERZOS TÉCNICOS Y ADMINISTRATIVOS PARA CONTRATAR LA CONSTRUCCIÓN  DE 100 UNIDADES SANITARIAS EN EL SECTOR RURAL DEL MUNICIPIO DE TOCAIMA - CUNDINAMARCA</t>
  </si>
  <si>
    <t>AUNAR ESFUERZOS TÉCNICOS Y ADMINISTRATIVOS PARA CONTRATAR LA “CONSTRUCCIÓN DE 75 UNIDADES SANITARIAS EN LA ZONA RURAL DEL MUNICIPIO DE VERGARA - CUNDINAMARCA”</t>
  </si>
  <si>
    <t>AUNAR ESFUERZOS TÉCNICOS Y ADMINISTRATIVOS PARA CONTRATAR LA “CONSTRUCCIÓN DE 25 UNIDADES SANITARIAS EN LA ZONA RURAL DEL MUNICIPIO DE VILLAPINZÓN - CUNDINAMARCA”</t>
  </si>
  <si>
    <t>AUNAR ESFUERZOS TÉCNICOS Y ADMINISTRATIVOS PARA CONTRATAR LA CONSTRUCCIÓN DE 100 UNIDADES SANITARIAS EN EL SECTOR RURAL DEL MUNICIPIO DE CHOCONTÁ - CUNDINAMARCA</t>
  </si>
  <si>
    <t>ESTUDIOS Y DISEÑOS PARA EL PLAN MAESTRO DE ALCANTARILLADO, INCLUYE PLANTA DE TRATAMIENTO DE AGUAS RESIDUALES PTAR DEL CENTRO POBLADO ALTO DEL TRIGO DEL MUNICIPIO DE GUADUAS</t>
  </si>
  <si>
    <t>ESTUDIOS Y ANALISIS DEL PERMISO DE VERTIMIENTOS Y PERMISO DE OCUPACION DE CAUCE PARA LA CONSTRUCCION DE LAS PLANTAS DE TRATAMIENTO DE AGUAS RESIDUALES DE LOS MUNICIPIOS DE CUNDINAMARCA</t>
  </si>
  <si>
    <t>INTERVENTORIA INTEGRAL A LA CONSTRUCCION DE UNIDADES SANITARIAS EN LA ZONA RURAL DE LOS MUNICIPIOS DE VIOTA, UTICA, SOACHA, GUATAQUI ETAPA 1, GUATAQUI  ETAPA 2, FUQUENE - CUNDINAMARCA</t>
  </si>
  <si>
    <t>INTERVENTORIA INTEGRAL A LA CONSTRUCCION DE UNIDADES SANITARIAS EN LA ZONA RURAL DE LOS MUNICIPIOS DE UBALA, LA VEGA, GUATAVITA, VERGARA - CUNDINAMARCA</t>
  </si>
  <si>
    <t>AUNAR ESFUERZOS TECNICOS Y ADMINISTRATIVOS PARA LA CONTRATACIÓN DE LA CONSTRUCCIÓN COLECTORES MATRICES DEL SECTOR CARTAGENITA MANA BLANCA DEL MUNICIPIO DE FACATATIVÁ FASE II</t>
  </si>
  <si>
    <t>AUNAR ESFUERZOS TÉCNICOS Y ADMINISTRATIVOS PARA LA CONTRATACIÓN DE LA OPTIMIZACIÓN Y CONSTRUCCIÓN DEL PLAN MAESTRO DE ACUEDUCTO Y ALCANTARILLADO DEL CORREGIMIENTO DE PUERTO BOGOTÁ, MUNICIPIO DE GUADUAS</t>
  </si>
  <si>
    <t>AUNAR ESFUERZOS TÉCNICOS Y ADMINISTRATIVOS PARA LA CONTRATACIÓN DE LA OPTIMIZACIÓN DE LA PLANTA DE TRATAMIENTO DE AGUA POTABLE EN EL MUNICIPIO DE GUASCA</t>
  </si>
  <si>
    <t>AUNAR ESFUERZOS TÉCNICOS Y ADMINISTRATIVOS PARA LA CONTRATACIÓN DE LA CONSTRUCCIÓN PLAN MAESTRO DE ALCANTARILLADO, ZONA URBANA DEL MUNICIPIO DE LA MESA</t>
  </si>
  <si>
    <t>AUNAR ESFUERZOS TÉCNICOS Y ADMINISTRATIVOS PARA LA CONTRATACIÓN DE LA OPTIMIZACIÓN DEL SISTEMA DE ACUEDUCTO DEL CASCO URBANO DEL MUNICIPIO DE MEDINA</t>
  </si>
  <si>
    <t>AUNAR ESFUERZOS TÉCNICOS Y ADMINISTRATIVOS PARA LA CONTRATACIÓN DE LA CONSTRUCCIÓN PLAN MAESTRO DE ALCANTARILLADO SANITARIO Y PLUVIAL FASE III ETAPA I DEL MUNICIPIO DE RICAURTE</t>
  </si>
  <si>
    <t>AUNAR ESFUERZOS TÉCNICOS Y ADMINISTRATIVOS PARA LA CONTRATACIÓN DE LA CONSTRUCCIÓN DE 4 TANQUES DEL ACUEDUCTO RURAL VEREDAS SANTA ANA, SAN VICENTE, LOMA LARGA Y CUATRO ESQUINAS (ACUALIMONAL Y SUR OCCIDENTE) DEL MUNICIPIO DE SASAIMA</t>
  </si>
  <si>
    <t>AUNAR ESFUERZOS TECNICOS Y ADMINISTRATIVOS PARA CONTRATAR IMPLEMENTACIÓN DEL PLAN DE GESTION INTEGRAL DE RESIDUOS SOLIDOS -PGIRS DEL MUNICIPIO DE FÓMEQUE - CUNDINAMARCA</t>
  </si>
  <si>
    <t>AUNAR ESFUERZOS TÉCNICOS Y ADMINISTRATIVOS PARA CONTRATAR LA CONSTRUCCIÓN  DE 50 UNIDADES SANITARIAS EN EL SECTOR RURAL DEL MUNICIPIO DE MACHETÁ - CUNDINAMARCA</t>
  </si>
  <si>
    <t>AUNAR ESFUERZOS TÉCNICOS Y ADMINISTRATIVOS PARA CONTRATAR LA CONSTRUCCIÓN  DE 47 UNIDADES SANITARIAS EN EL SECTOR RURAL DEL MUNICIPIO DE PAIME - ETAPA 1 CUNDINAMARCA</t>
  </si>
  <si>
    <t>AUNAR ESFUERZOS TECNICOS Y ADMINISTRATIVOS PARA CONTRATAR IMPLEMENTACIÓN DEL PLAN DE GESTION INTEGRAL DE RESIDUOS SOLIDOS -PGIRS DEL MUNICIPIO DE PARATEBUENO - CUNDINAMARCA</t>
  </si>
  <si>
    <t>AUNAR ESFUERZOS TECNICOS Y ADMINISTRATIVOS PARA CONTRATARIMPLEMENTACIÓN DEL PLAN DE GESTION INTEGRAL DE RESIDUOS SOLIDOS -PGIRS DEL MUNICIPIO DE EL PEÑÓN - CUNDINAMARCA</t>
  </si>
  <si>
    <t>AUNAR ESFUERZOS ADMINISTRATIVOS TÉCNICOS Y FINANCIEROS, PARA LA FORMULACIÓN  Y/O  IMPLEMENTACIÓN DEL PROGRAMA DE USO EFICIENTE Y AHORRO DE AGUA— PUEAA EN CUMPLIMIENTO DE LA LEY 373 DE 1997 DEL MUNICIPIO DE SUSA - CUNDINAMARCA</t>
  </si>
  <si>
    <t>AUNAR ESFUERZOS TECNICOS Y ADMINISTRATIVOS PARA CONTRATAR IMPLEMENTACIÓN DEL PLAN DE GESTIÓN INTEGRAL DE RESIDUOS SOLIDOS -PGIRS DEL MUNICIPIO DE SUTATAUSA - CUNDINAMARCA</t>
  </si>
  <si>
    <t xml:space="preserve">AUNAR ESFUERZOS TÉCNICOS Y ADMINISTRATIVOS PARA CONTRATAR LA CONSTRUCCIÓN DE CONEXIONES INTRADOMICILIARIAS EN EL CASCO URBANO Y CENTROS POBLADOS DEL MUNICIPIO DE VENECIA </t>
  </si>
  <si>
    <t>AUNAR ESFUERZOS TÉCNICOS Y ADMINISTRATIVOS PARA CONTRATAR LA CONSTRUCCIÓN DE  90 UNIDADES SANITARIAS EN EL SECTOR RURAL DEL MUNICIPIO DE ZIPACÓN - CUNDINAMARCA</t>
  </si>
  <si>
    <t>ESTUDIOS Y ANALISIS PARA EL PERMISO DE VERTIMIENTOS Y OCUPACIÓN DE CAUSE PARA LA CONSTRUCCION DE LA PTAR DEL MUNICIPIO DE LA PALMA</t>
  </si>
  <si>
    <t>ESTUDIOS Y ANALISIS PARA EL PERMISO DE VERTIMIENTOS Y OCUPACIÓN DE CAUSE PARA LA CONSTRUCCION DE LA PTAR DEL MUNICIPIO DE CARMEN DE CARUPA</t>
  </si>
  <si>
    <t>ESTUDIOS Y ANALISIS PARA EL PERMISO DE VERTIMIENTOS Y OCUPACIÓN DE CAUSE PARA LA CONSTRUCCION DE LA PTAR DE LA INSPECCION PRADERA MUNICIPIO DE SUBACHOQUE</t>
  </si>
  <si>
    <t>PRESTACION DE SERVICIOS PROFESIONALES PARA APOYAR A LA GERENCIA GENERAL EN EL PROCESO DE EMPALME E INFORME DE GESTIÓN DE EMPRESAS PÚBLICAS DE CUNDINAMRCA S.A. E.S.P. 2016-2019</t>
  </si>
  <si>
    <t>ADQUISICIÓN DE EXTINTORES Y DEMÁS ELEMENTOS DE EMERGENCIA QUE REQUIERA EMPRESAS PÚBLICAS DE CUNDINAMARCA S.A. E.S.P.</t>
  </si>
  <si>
    <t>PRESTACION DER SERVICIO PARA LA FOLIACIÓN Y DIGITALIZACION DE 1.500.000 IMÁGENES DE LA SERIE DOCUMENTAL  CONTRATOS  CON SUS RESPECTIVAS SUBSERIES PERTENECIENTES A EMPRESAS PUBLICAS DE CUNDINAMARCA SA ESP</t>
  </si>
  <si>
    <t>PRESTAR LOS SERVICIOS COMO AUXILIAR TECNICO PARA LA PUESTA EN MARCHA Y FUNCIONAMIENTO DE LA UNIDAD MOVIL DE DETECCIÓN DE FUGAS IMPERCEPTIBLES PERTENECIENTE A EMPRESAS PUBLICAS DE CUNDINAMARCA</t>
  </si>
  <si>
    <t>PRESTACIÓN DE SERVICIOS PROFESIONALES PARA APOYAR A EMPRESAS PUBLICAS DE CUNDINAMARCA S.A. E.S.P.., EN LA DIRECCIÓM DE ASEGURAMIENTO, MEDIANTE LA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</si>
  <si>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PROFESIONAL DE APOYO PARA LAS COMUNICACIONES Y EVENTOS NOTICIOSOS DE LA DIRECCIÓN DE ASEGURAMIENTO</t>
  </si>
  <si>
    <t>SUMINISTRO E INSTALACIÓN DE EQUIPOS DE LABORATORIO Y REACTIVOS, DE PTAP Y PTAR PARA PRESTADORES DEL DEPARTAMENTO DE CUNDINAMARCA</t>
  </si>
  <si>
    <t>AUNAR ESFUERZOS TÉCNICOS, ADMINISTRATIVOS Y FINANCIEROS PARA CONTRATAR LOS “ESTUDIOS Y DISEÑOS PARA LA OPTIMIZACIÓN DE LAS REDES DE DISTRIBUCIÓN DE LOS ACUEDUCTOS DE LOS MUNICIPIOS DE LA MESA Y ANAPOIMA DEL DEPARTAMENTO DE CUNDINAMARCA</t>
  </si>
  <si>
    <t>ACOMPAÑAMIENTO COMO PASANTE PARA APOYAR A LA DIRECCION OPERATIVA Y DE PROYECTOS ESPECIALES, EN LA INTERVENTORIA DE PROYECTOS DE PREINVERSION Y EN VIRTUD DEL CONVENIO 009 DE 2008, Y SUS MODIFICATORIOS</t>
  </si>
  <si>
    <t>PRESTACION DE SERVICIOS DE APOYO A LA GESTIÓN PARA REALIZAR ACTIVIDADES TÉCNCIAS Y OPERTAIVAS NECESARIAS PARA LA DIRECCIÓN DE FINANZAS Y PRESUPUESTO DE EMPRESAS PÚBLICAS DE CUNDINAMARCA S.A. E.S.P.</t>
  </si>
  <si>
    <t xml:space="preserve">PRESTAR EL SERVICIO DE  APOYO TÉCNICO DEL ARCHIVO DE EMPRESAS PUBLICAS DE CUNDINAMARCA, APLICANDO LAS TABLAS DE RETENCIÓN DOCUMENTAL (TRD) Y LA TABLAS DE VALORACIÓN DOCUMENTAL (TDR) EXIGIDAS POR EL ARCHIVO GENERAL DE LA NACIÓN                                                          </t>
  </si>
  <si>
    <t>PRESTAR LOS SERVICIOS PROESIONALES COMO CONTADOR PARA APOYAR LA GESTION CONTABLE, TRIBUTARIA Y LAS ACTIVIDADES PROPIAS DE LA DIRECCION DE CONTABILIDAD DE EMPRESAS PUBLICAS DE CUNDINAMARCA SA E.S.P..</t>
  </si>
  <si>
    <t>PRESTACIÓN DE SERVICIOS PROFESIONALES PARA APOYAR EL PROCESO DE EMPALME, SEGUIMIENTO A INDICADORES Y ACTIVIDADES RELACIONADAS CON LA DIRECCIÓN DE PLANEACIÓN</t>
  </si>
  <si>
    <t>“PRESTACIÓN DE SERVICIOS PROFESIONALES PARA COORDINAR LA IMPLEMENTACIÓN Y PUESTA EN MARCHA DE LA FASE II DEL SISTEMA DE INFORMACIÓN GEOGRÁFICA DE EMPRESAS PÚBLICAS DE CUNDINAMARCA S.A. E.S.P.”</t>
  </si>
  <si>
    <t>PRESTAR LOS SERVICIOS PROFESIONALES PARA APOYAR A LA DIRECCIÓN JURIDICA DE EMPRESAS PUBLICAS DE CUNDINAMARCA S.A. ESP COMO ABOGADO EN LO RELACIONADO CON LA ATENCIÓN PROCESAL DE LAS CONTROVERSIAS JUDICIALES Y/O EXTRAJUDICIALES ASIGNADAS INCLUIDA LA REPRESENTACIÓN JUDICIAL Y EL CONTROL DE TERMINOS, SUSTANCIACIÓN Y PROYECCIÓN DE ACTOS, EMISIÓN DE CONCEPTOS, RESPUESTAS A REQUERIMIENTOS DE ORGANISMOS DE CONTROL Y ACCIONES DE TUTELA</t>
  </si>
  <si>
    <t>PRESTAR LOS SERVICIOS PROFESIONALES PARA APOYAR A LA DIRECCIÓN JURÍDICA DE EMPRESAS PÚBLICAS DE CUNDINAMARCA S.A. ESP COMO ABOGADO EN LA RELACIONADO CON LA ATENCIÓN PROCESAL DE LAS CONMTROVERSIAS JUDICIALES Y/O EXTRAJUDICIALES ASIGNADAS INCLUIDA LA REPRESENTACIÓN JUDICIAL Y EL CONTROL DE TERMINOS, SUSTANCIACIÓN Y PROYECCIÓN DE ACTOS, EMISIÓN DE CONCEPTOS, RESPUESTAS A REQUERIMIENTOS DE ORGANISMOS DE CONTROL Y ACCIONES DE TUTELA.</t>
  </si>
  <si>
    <t>APOYO A LA GESTIÓN DE LA DIRECCIÓN JURÍDICA EN LA REVISIÓN, COMPLEMENTACIÓN DOCUMENTAL DE LAS CARPETAS CORRESPONDIENTES A LAS ACCIONES POPULARES EN SEGUIMIENTO, ACCIONES DE TUTELA Y EN GENERAL TODO LO QUE TIENE QUE VER CON LA GESTIÓN DOCUMENTAL A CARGO DE LA DIRECCIÓN, ASI COMO LA REVISIÓN DE LAS ACTUACIONES EN LOS PROCESOS JUDICIALES QUE SE ADELANTEN EN EPC S.A. ESP</t>
  </si>
  <si>
    <t>APOYO ADMINISTRATIVO PARA EL ACOMPAÑAMIENTO EN LOS PROCESOS DE LA DIRECCIÓN DE ASUNTOS AMBIENTALES Y LA SUBGERENCIA GENERAL EN EL CUMPLIMIENTO DEL PLAN AMBIENTAL DE EMPRESAS PÚBLICAS DE CUNDINAMARCA S.A. ESP</t>
  </si>
  <si>
    <t>PRESTACIÓN DE SERVICIOS PROFESIONALES PARA APOYAR A LA SUBGERENCIA GENERAL EN EL CUMPLIMIENTO DEL PLAN AMBIENTAL DE EMPRESAS PÚBLICAS DE CUNDINAMARCA S.A. ESP</t>
  </si>
  <si>
    <t>PRESTACIÓN DE SERVICIOS PROFESIONALES PARA APOYAR JURIDICAMENTE A LA DIRECCIÓN DE ASUNTOS AMBIENTALES Y A LA SUBGERENCIA GENERAL EN EL CUMPLIMIENTO DEL PLAN AMBIENTAL DE EMPRESAS PUBLICAS DE CUNDINAMARCA S.A. E.S.P.</t>
  </si>
  <si>
    <t xml:space="preserve">PRESTACION DE SERVICIOS PROFESIONALES PARA EL APOYO A LA DIRECCIÓN DE SERVICIO AL CLIENTE EN LA ACTUALIZACIÓN DE LA PLATAFORMA MUITIMEDIA EN 2D Y UN MOTION GRAPHIC PARA LA MUESTRA DE PLANES, PROGRAMAS Y PROYECTOS REALIZADOS EN LOS MUNICIPIOS DEL DEPARTAMENTO DE CUNDINAMARCA </t>
  </si>
  <si>
    <t>PRESTACIÓN DE SERVICIOS PROFESIONALES COMO INGENIERO PARA LA PUESTA EN MARCHA Y FUNCIONAMIENTO DE LA UNIDAD MÓVIL DETECCIÓN DE FUGAS IMPERCEPTIBLES PERTENECIENTES A EMPRESAS PUBLICAS DE CUNDINAMARACA SA ESP</t>
  </si>
  <si>
    <t>PRESTACIÓN DE SERVICIOS COMO CONDUCTOR DEL LABORATORIO MOVIL PERTENECIENTE AL PARQUE AUTOMOTOR DE EMPRESAS PUBLICAS DE CUNDINAMARCA S.A ESP</t>
  </si>
  <si>
    <t>PRESTACIÓN DE SERVICIOS PROFESIONALES PARA APOYAR EL FORTALECIMIENTO INSTITUCIONAL EN LOS ASPECTOS COMERCIALES Y FINANCIEROS A LOS PRESTADORES DE SERVICIOS PÚBLICOS DOMICILIARIOS EN EL DEPARTAMENTO A CARGO DE EMPRESAS PÚBLICAS DE CUNDINAMARCA S.A. ESP EN SU CALIDAD DE GESTOR DEL PLAN DEPARTAMENTAL PARA EL MANEJO EMPRESARIAL DE LOS SERVICIOS PÚBLICOS DE AGUA Y SANEAMIENTO BÁSICO EN EL DEPARTAMENTO DE CUNDINAMARCA</t>
  </si>
  <si>
    <t>PRESTACIÓN DE SERVICIOS PROFESIONALES PARA APOYAR A EMPRESAS PÚBLICAS DE CUNDINAMARCA S.A. E.S.P EN LA DIRECCIÓN DE ASEGUARAMIENTO, MEDIANTE LA REVISIÓN DE LA SITUACIÓN ACTUAL DE ASPECTOS TÉCNICOS DE LA INFRAESTRUCTURA EXISTENTE EN AGUA POTABLE Y SANEAMIENTO BÁSICO EN LOS MUNICIPIOS DE CUNDINAMARCA; REALIZAR APOYO, ACOMPAÑAMIENTO, FORTALECIMIENTO Y ASISTENCIA TÉCNICA Y OPERATIVA A LOS PRESTADORES DEL DEPARATAMENTO.</t>
  </si>
  <si>
    <t>ACOMPAÑAMIENTO Y APOYO COMO AUXILIAR DE ARQUITECTURA A LA DIRECCIÓN DE INTERVENTORÍA</t>
  </si>
  <si>
    <t>PRESTACIÓN DE SERVICIOS PROFESIONALES DE APOYO Y ACOMPAÑAMIENTO A LA SUBGERENCIA TÉCNICA, DIRECCIÓN DE INTERVENTORÍA, PARA PROYECTOS DE AGUA POTABLE Y SANEAMIENTO BÁSICO</t>
  </si>
  <si>
    <t>APOYAR A LA DIRECCIÓN DE ASUNTOS AMBIENTALES Y A LA SUBGERENCIA GENERAL EN CALIDAD DE JUDICANTE EN LAS ACTIVIDADES DE SEGUIMIENTO AL CUMPLIMIENTO DE LOS FALLOS DE LAS ACCIONES POPULARES EN MATERIA DEL PLAN AMBIENTAL DE EMPRESAS PÚBLICAS DE CUNDINAMARCA S.A. E.S.P.</t>
  </si>
  <si>
    <t>ANUAR ESFUERZOS TÉCNICOS Y ADMINISTRATIVOS PARA CONTRATAR LA CONSTRUCCIÓN DE CUARENTA (40) UNIDADES SANITARIAS EN LA ZONA RURAL DEL MUNICIPIO DE ÚTICA - CUNDINAMARCA</t>
  </si>
  <si>
    <t>PRESTACIÓN DE SERVICIOS PROFESIONALES PARA APOYAR A LA SUBGERENCIA GENERAL EN EL CUMPLIMIENTO DEL PLAN AMBIENTAL DE EMPRESAS PUBLICAS DE CUNDINAMARCA S.A. E.S.P</t>
  </si>
  <si>
    <t xml:space="preserve">PRESTACION DE SERVICIOS A LA DIRECCIÓN DE ASUNTOS AMBIENTALES Y A LA SUBGERENECIA GENERAL EN LA ELABORACIÓN Y APOYO DE PIEZAS GRÁFICAS Y MATERIAL PUBLICITARIO PARA LOS EVENTOS DE LA MISMA, EN EL CUMPLIMINETO DEL PLAN AMBIENTAL DE EMPRESAS PÚBLICAS  DE CUNDINAMARCA S.A. E.S.P </t>
  </si>
  <si>
    <t>“PRESTACIÓN DE SERVICIOS PROFESIONALES PARA APOYAR LAS ACTIVIDADES NECESARIAS PARA LA IMPLEMENTACIÓN  Y PUESTA EN MARCHA DE LA FASE II DEL SISTEMA DE INFORMACIÓN GEOGRÁFICA DE EMPRESAS PÚBLICAS DE CUNDINAMARCA S.A. E.S.P”</t>
  </si>
  <si>
    <t>PRESTAR LOS SERVICIOS PROFESIONALES COMO CONTADOR PARA  APOYAR LA GESTIÓN CONTABLE Y TRIBUTARIA Y LAS ACTIVIDADES PROPIAS DE LA DIRECCIÓN DE CONTABILIDAD DE EMPRESAS PUBLICAS DE CUNDINAMARCA S.A. ESP</t>
  </si>
  <si>
    <t>PRESTACIÓN DE SERVICIOS PROFESIONALES PARA APOYAR EL FORTALECIMIENTO INSTITUCIONAL EN LOS ASPECTOS COMERCIALES Y FINANCIEROS A LOS PRESTADORES DE LOS SERVICIOS PÚBLICOS DOMICILIARIOS EN EL DEPARTAMENTO A CARGO DE EMPRESAS PÚBLICAS DE CUNDINAMARCA S.A. ESP EN SU CALIDAD DE GESTOR DEL PLAN DEPARTAMENTAL PARA EL MANEJO EMPRESARIAL DE LOS SERVICIOS PÚBLICOS DOMICILIARIOS DE AGUA Y SANEAMIENTO BÁSICO EN EL DEPARTAMENTO DE CUNDINAMARCA PAP-PDA</t>
  </si>
  <si>
    <t>PRESTACCION DE SERVICIOS PROFESIONALES COMO ASESOR JURÍDICO DE LA DIRECCIÓN DE ASEGURAMIENTO DE LA PRESTACIÓN DEL SERVICIO EN EL DESARROLLO DEL PLAN DE ASEGURAMIENTO Y FORTALEMIENTO INSTITUCIONALA PRESTADORES DE SERVICIOS PÚBLICOS DOMICILIARIOS DEL DEPARTAMENTO DE CUNDINAMRCA</t>
  </si>
  <si>
    <t xml:space="preserve">PRESTAR LOS SERVICIOS COMO PROFESIONAL EN LA IMPLEMENTACIÓN EN LA ZONA RURAL DEL DEPARTAMENTO DE CUNDINAMARCA, EL PLAN DE ASEGUARAMIENTO DE L A PRESTACION DE LOS SERVICIOS PUBLICOS DOMICILIARIOS DE ACUEDUCTO, ALCANTARILLADO Y ASEO EN LOS PROCESOS INSTITUCIONAL Y LEGAL, ADMINISTRATIVO, COMERCIAL Y FINANCIERO Y EL SEGUIMIENTO AL COMPONENTE INSTITUCIONAL DEL PROGRAMA AGUA A LA VEREDA A CARGO DE EMPRESAS PUBLICAS DE CUNDINAMARCA S.A ESP, EN SU CALIDAD DE GESTOR DE PLAN DEPARTAMENTAL DE AGUA-AGUA PARA LA PROSPERIDAD </t>
  </si>
  <si>
    <t xml:space="preserve">PRESTAR LOS SERVICIOS COMO AUXILIAR EN LA IMPLEMENTACIÓN EN LA ZONA RURAL DEL DEPARTAMENTO DE CUNDINAMARCA, EL PLAN DE ASEGUARAMIENTO DE LA PRESTACION DE LOS SERVICIOS PUBLICOS DOMICILIARIOS DE ACUEDUCTO, ALCANTARILLADO Y ASEO EN LOS PROCESOS INSTITUCIONAL Y LEGAL, ADMINISTRATIVO, COMERCIAL Y FINANCIERO Y EL SEGUIMIENTO AL COMPONENTE INSTITUCIONAL DEL PROGRAMA AGUA A LA VEREDA A CARGO DE EMPRESAS PUBLICAS DE CUNDINAMARCA S.A ESP, EN SU CALIDAD DE GESTOR DE PLAN DEPARTAMENTAL DE AGUA-AGUA PARA LA PROSPERIDAD </t>
  </si>
  <si>
    <t>PRESTACIÓN DE SERVICIOS COMO CONDUCTOR DEL VEHÍCULO UNIDAD MÓVIL DETECCIÓN DE FUGAS IMPERCEPTIBLES PERTENECIENTE AL PARQUE  AUTOMOTOR DE EMPRESAS PUBLICAS DE CUNDINAMARCA S.A ESP</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</si>
  <si>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ANAPOIMA-CUNDINAMARCA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</si>
  <si>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CHOACHÍ-CUNDINAMARCA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</si>
  <si>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EL PEÑON-CUNDINAMARCA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</si>
  <si>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GUASCA-CUNDINAMARCA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</si>
  <si>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NEMOCON-CUNDINAMARCA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</si>
  <si>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SASAIMA-CUNDINAMARCA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</si>
  <si>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TABIO-CUNDINAMARCA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</si>
  <si>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PACHO-CUNDINAMARCA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</si>
  <si>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ARBELÁEZ-CUNDINAMARCA</t>
  </si>
  <si>
    <t>AUNAR ESFUERZOS ADMINISTRATIVOS TÉCNICOS Y FINANCIEROS, PARA EJECUTAR ACTIVIDADES DE FORTALECIMIENTO INSTITUCIONAL MEDIANTE LA FORMULACION DEL PROGRAMA DE USO EFICIENTE Y AHORRO DE AGUA-PUEAA EN CUMPLIMIENTO DE LA LEY 373 DE 1997 DE LOS ACUEDUCTOS VEREDALES DEL MUNICIPIO DE VILLETA-CUNDINAMARCA</t>
  </si>
  <si>
    <t>ADQUISICIÓN DE UN FIREWALL PARA LA RED DE EMPRESAS PÚBLICAS DE CUNDINAMARCA S.A. E.S.P.</t>
  </si>
  <si>
    <t xml:space="preserve">ADQUISICIÓN DE CERTIFICADOS DE FIRMA DIGITAL(TOKEN) CON EL OBJETO DE IMPLEMENTAR EL SISTEMA DE CERTIFICACIÓN ELECTRÓNICA DE TIEMPOS LABORADOS-CETIL </t>
  </si>
  <si>
    <t>AUNAR ESFUERZOSADMINISTRATIVOS, TÉCNICOS Y FINANCIEROS, ENTRE EL MUNICIPIO DE CUCUNUBA Y EMPRESAS PÚBLICAS DE CUNDINAMARCA S.A. E.S.P., PARA LA REVISIÓN, FORMULACIÓN, AJUSTE Y/O ACTUALIZACIÓN DEL PLAN DE SANEAMIENTO Y MANEJO DE VERTIMIENTOS (PSMV) DEL ÁREA URBANA DEL MUNICIPIO DE CUCUNUBÁ - CUNDINAMARCA</t>
  </si>
  <si>
    <t>GERENCIA INTEGRAL PARA LA COORDINACIÓN, EJECUCIÓN, SEGUIMIENTO, CONTROL Y ARTICULACIÓN DE LAS INTERVENTORÍAS A LOS CONTRATOS DE OBRA DERIVADOS DE CONVENIOS INTERADMINISTRATIVOS Y CONTRATOS DE OBRA, SUSCRITOS POR EMPRESAS PÚBLICAS DE CUNDINAMARCA SA ESP EN SU CONDICIÓN DE GESTOR DEL PLAN DEPARTAMENTAL DE AGUAS – PAP-PDA. (PROYECTO 1- EL COLEGIO, PROYECTO 2 - FACATATIVA, PROYECTO 3 – GUAYABAL DE SIQUIMA, PROYECTO 4 – CACHIPAY, PROYECTO 5 - FUNZA, PROYECTO 6 – GUASCA, PROYECTO 7 – GUATAQUÍ, PROYECTO 8 – SOPO, PROYECTO 9 – TIBACUY, PROYECTO 10 – ZIPAQUIRÁ, PROYECTO 11 – UTICA,  PROYECTO 12 – MACHETA, PROYECTO 13 – MOSQUERA)</t>
  </si>
  <si>
    <t>ESTUDIOS Y DISEÑOS DE LÑA ACTUALIZACION Y AJUSTE DEL PLAN MAESTRO DE ACUEDUCTO Y ALCANTARILLADO, INCLUYE PTAP DEL CENTRO POBLADO DE SAN PEDRO DE JAGUA MUNICIPÍO DE UBALÁ DEPARTAMENTO DE CUNDINANAMARCA FASE I</t>
  </si>
  <si>
    <t xml:space="preserve"> REHABILITACIÓN DE INFRAESTRUCTURA AFECTADA PARA ATENDER EL DESABASTECIMIENTO DE AGUA PARA EL CONSUMO O LA INTERRUPCION DE LOS SERVICIOS DE ALCANATARILLADO Y ASEO, INCLUIDA LA UTILIZACION DE EQUIPOS DE SUCCION, PRESIÓN, CARROTANQUES Y EN GENERAL MAQUINARIA Y EQUPIOS ESPECIALIZADOS PARA MITIGAR LAS AFECTACIONES EN LA INFRAESTRUCTURA DEL SECTOR, EN EL DEPARTAMENTO DE CUNDINAMARCA</t>
  </si>
  <si>
    <t xml:space="preserve"> CONSTRUCCIÓN PLAN MAESTRO DE ALCANTARILLADO (SANITARIO Y PLUVIAL) INCLUYE PTR, URBANO MUNICIPIO DE PARATEBUENO, CUNDINAMARCA</t>
  </si>
  <si>
    <t xml:space="preserve">REVISIÓN, FORMULACIÓN, AJUSTE Y/O ACTUALIZACIÓN DEL PLAN DE SANEAMIENTO Y MANEJO DE VERTIMIENTOS PSMV DEL ÁREA URBANA DEL MUNICIPIO DE SASAIMA - </t>
  </si>
  <si>
    <t xml:space="preserve">REVISIÓN, FORMULACIÓN, AJUSTE Y/O ACTUALIZACIÓN DEL PLAN DE SANEAMIENTO Y MANEJO DE VERTIMIENTOS PSMV DEL ÁREA URBANA DEL MUNICIPIO DE BELTRÁN - </t>
  </si>
  <si>
    <t>REVISIÓN, FORMULACIÓN, AJUSTE Y/O ACTUALIZACIÓN DEL PLAN DE SANEAMIENTO Y MANEJO DE VERTIMIENTOS PSMV DEL MUNICIPIO DE JERUSALÉN - CUNDINAMARCA</t>
  </si>
  <si>
    <t xml:space="preserve">REVISIÓN, FORMULACIÓN, AJUSTE Y/O ACTUALIZACIÓN DEL PLAN DE SANEAMIENTO Y MANEJO DE VERTIMIENTOS  PSMV  DEL CENTRO POBLADO SANTA INES DEL MUNICIPIO DE SASAIMA </t>
  </si>
  <si>
    <t xml:space="preserve">ADQUISCICIÓN DE TELEVISORES Y HORNOS MICROONDAS DE CONFORMIDAD CON LAS ESPECIFICACIONES TÉCNICAS REQUERIDAS POR EMPRESAS PÚBLICAS DE CUNDINAMARCA S.A. E.S.P </t>
  </si>
  <si>
    <t>REVISION DE LOS ESTUDIOS DE PREFACTIBILIDAD Y FACTIBILIDAD TÉCNICA, FINANCIERA, JURIDICA, AMBIENTAL Y SOCIAL, PARA LA ESTRUCTURACIÓN E IMPLEMENTACIÓN DE UNA PLANTA DE APROVECHAMIENTO DE RESIDUOS SOLIDOS EN LA ZONA NORTE DE CUNDINAMARCA</t>
  </si>
  <si>
    <t xml:space="preserve">SUSCRIPCIÓN DEL SERVICIO DE TELEVISIÓN SATELITAL-DIRECTV- PARA EMPRESAS PÚBLICAS DE CUNDINAMARCA </t>
  </si>
  <si>
    <t>ADQUISCICIÓN DE LAS PÓLIZAS ( GARANTÍAS DE CUMPLIMIENTO, ESTABILIDAD DE LA INFRAESTRUCTURA Y CALIDAD DE LAS OBRAS Y RESPONSABILIDAD CIVIL EXTRACONTRACTUAL), DE CONFORMIDAD CON LO DISPUESTO EN EL ARTÍCULO TERCERO DE LA RESOLUCIÓN  280 DE 2019 Y 347 DE 2019, MEDIANTE LAS CUALES EL ICCU LE CONCEDE A EMPRESAS PÚBLICAS DE CUNDINAMARCA S.A. E.S.P. EL PERMISO DE OCUPACIÓN TEMPORAL DEL DERECHO DE VÍA PARA LA CONSTRUCCIÓN DE UN ACUEDUCTO RURAL</t>
  </si>
  <si>
    <t>PRESTAR LOS SERVICIOS DE RECOLECCIÓN, TRANSPORTE Y DISPOSICIÓN FINAL DE LOS RESIDUOS SÓLIDOS Y LÍQUIDOS PELIGROSOS QUE SE GENEREN DEL LABORATORIO MÓVIL Y ANÁLISIS DE AGUA PERTENECIENTE A EMPRESAS PÚBLICAS DE CUNDINAMARCA S.A. E.S.P.</t>
  </si>
  <si>
    <t>REVISIÓN, FORMULACIÓN, AJUSTE Y/O ACTUALIZACIÓN DEL PLAN DE SANEAMIENTO Y MANEJO DE VERTIMIENTOS PSMV DEL  ÁREA URBANA DEL MUNICIPIO DE NILO - CUNDINAMARCA</t>
  </si>
  <si>
    <t>REVISIÓN, FORMULACIÓN, AJUSTE Y/O ACTUALIZACIÓN DEL PLAN DE SANEAMIENTO Y MANEJO DE VERTIMIENTOS PSMV DEL AREA RURAL DEL  MUNICIPIO DE TENJO - CUNDINAMARCA</t>
  </si>
  <si>
    <t>REVISIÓN, FORMULACIÓN, AJUSTE Y/O ACTUALIZACIÓN DEL PLAN DE SANEAMIENTO Y MANEJO DE VERTIMIENTOS PSMV DEL ÁREA URBANA DEL MUNICIPIO DE NEMOCÓN - CUNDINAMARCA</t>
  </si>
  <si>
    <t>REVISIÓN, FORMULACIÓN, AJUSTE Y/O ACTUALIZACIÓN DEL PLAN DE SANEAMIENTO Y MANEJO DE VERTIMIENTOS PSMV DEL ÁREA URBANA Y LOS CENTROS POBLADOS CRUZ VERDE, PUENTE DEL ROSAL Y  SAN ANTONIO DEL MUNICIPIO DE EL ROSAL - CUNDINAMARCA</t>
  </si>
  <si>
    <t>REVISIÓN, FORMULACIÓN, AJUSTE Y/O ACTUALIZACIÓN DEL PLAN DE SANEAMIENTO Y MANEJO DE VERTIMIENTOS PSMV DEL ÁREA URBANA DEL MUNICIPIO DE SUSA -- CUNDINAMARCA</t>
  </si>
  <si>
    <t>REVISIÓN, FORMULACIÓN, AJUSTE Y/O ACTUALIZACIÓN DEL PLAN DE SANEAMIENTO Y MANEJO DE VERTIMIENTOS PSMV DEL CENTRO POBLADO PUERTO BOGOTÁ DEL MUNICIPIO DE GUADUAS - CUNDINAMARCA</t>
  </si>
  <si>
    <t>REVISIÓN, FORMULACIÓN, AJUSTE Y/O ACTUALIZACIÓN DEL PLAN DE SANEAMIENTO Y MANEJO DE VERTIMIENTOS PSMV DEL ÁREA DEL MUNICIPIO DE GUADUAS - CUNDINAMARCA</t>
  </si>
  <si>
    <t>REVISIÓN, FORMULACIÓN, AJUSTE Y/O ACTUALIZACIÓN DEL PLAN DE SANEAMIENTO Y MANEJO DE VERTIMIENTOS PSMV DEL CENTRO POBLADO CUATRO CAMINOS DEL MUNICIPIO DE PAIME - CUNDINAMARCA</t>
  </si>
  <si>
    <t>REVISION, FORMULACION, AJUSTE Y/O ACTUALIZACION DEL PLAN DE SANEAMIENTO  Y MANEJO  DE VERTIMIENTO PSMV DEL MUNICIPIO DE PANDI- CUNDINAMARCA</t>
  </si>
  <si>
    <t>"INTERVENTORÍA DEL PLAN DE ABASTECIMIENTO DE AGUA POTABLE PARA EL DEPARTAMENTO DE CUNDINAMARCA"</t>
  </si>
  <si>
    <t>“INTERVENTORÍA DE LA ACTUALIZACION DE ESTUDIOS COMPLEMENTARIOS Y DISEÑOS DETALLADOS DEL EMBALSE PANTANO DE ARCE II</t>
  </si>
  <si>
    <t xml:space="preserve">     C. NECESIDADES ADICIONALES</t>
  </si>
  <si>
    <t>Posibles códigos UNSPSC</t>
  </si>
  <si>
    <t>INTERVENTORÍA DEL PLAN DE ABASTECIMIENTO DE AGUA POTABLE PARA EL DEPARTAMENTO DE CUNDINAMARCA; INTERVENTORÍA INTEGRAL A LOS ESTUDIOS Y DISEÑOS PARA LA PUESTA EN OPERACIÓN DEL ACUEDUCTO REGIONAL FRUTICAS, MUNICIPIOS DE CHIPAQUE, CÁQUEZA Y UBAQUE, DEPARTAMENTO DE CUNDINAMARCA; INTERVENTORÍA DE LA ACTULIZACIÓN DE LOS ESTUDIOS COMPLEMENTARIOS Y DISEÑOS DETALLADOS DEL EMBALSE PANTANO DE ARCE II.</t>
  </si>
  <si>
    <t>NOVIEMBRE</t>
  </si>
  <si>
    <t>INTERVENTORIA INTEGRAL A LA CONSTRUCCIÓN DE CONEXIONES INTRADOMICILIARIAS EN EL CASCO URBANO Y CENTROS POBLADOS DE LOS MUNICIPIOS DE AGUA DE DIOS, ALBAN, BITUIMA, EL PEÑON, FACATATIVA, GAMA, LA VEGA, NOCAIMA, SAN JUAN DE RIOECO, GUATAQUI, CHOCONTA, VENECIA, RICAURTE,  SIBATE YTIBIRITA - CUNDINAMARCA</t>
  </si>
  <si>
    <t>CONSTRUCCIÓN DE CONEXIONES INTRADOMICILIARIAS EN EL CASCO URBANO Y CENTROS POBLADOS DE LOS MUNICIPIOS DE AGUA DE DIOS, ALBAN, BITUIMA, EL PEÑON, FACATATIVA, GAMA, LA VEGA, NOCAIMA, RICAURTE,  SIBATE YTIBIRITA - CUNDINAMARCA</t>
  </si>
  <si>
    <t>CONCURSO DE MERITOS</t>
  </si>
  <si>
    <t>"PRESTACIÓN DE SERVICIOS PARA REALIZAR VISITA DE SEGUIMIENTO AL SISTEMA DE GESTIÓN DE CALIDAD BAJO LA NORMA ISO 9001:2015"</t>
  </si>
  <si>
    <t>REALIZAR LA VERIFICACIÓN Y AJUSTE DEL COMPONENTE BIÓTICO DEL ESTUDIO DE IMPACTO AMBIENTAL DE ACUERDO CON LA NORMATIVA AMBIENTAL ACTUAL LEGAL VIGENTE DEL PROYECTO “CONSTRUCCIÓN EMBALSE CALANDAIMA”.</t>
  </si>
  <si>
    <t>PRESTACIÓN DE SERVICIOS PROFESIONALES PARA EL DESARROLLO DEL ACOMPAÑAMIENTO EN EL PLAN DE GESTIÓN SOCIAL EN OBRAS EN LOS PLANES, PROGRAMAS Y PROYECTOS QUE SE EJECUTEN EN EL MARCO DEL PROGRAMA DE AGUA PARA LA PROSPERIDAD - PLAN DEPARTAMENTAL DE AGUA DE CUNDINAMARCA, EN TÉRMINOS DE CAPACITACIÓN AL PGSO Y LAS DEMÁS ACTIVIDADES RELACIONADAS CON LA GESTIÓN SOCIAL DE EPC</t>
  </si>
  <si>
    <t>PRESTACIÓN DE SERVICIOS PROFESIONALES PARA APOYAR EL PROCESO DE FORMULACIÓN, IMPLEMENTACIÓN, SEGUIMIENTO Y EVALUACIÓN DEL PROGRAMA AGUA, VIDA Y SABER EN SUS COMPONENTES PEDAGÓGICOS Y SOCIALES, CON LAS COMUNIDADES EDUCATIVAS BENEFICIADAS.</t>
  </si>
  <si>
    <t>47101500
47101600
72121500
83101506</t>
  </si>
  <si>
    <t>ADQUISICIÓN DE UN (01) VEHÍCULO COMPACTADOR DE 12 YARDAS CÚBICAS, PARA LA RECOLECCIÓN DE RESIDUOS SÓLIDOS EN EL MUNICIPIO DE VIANÍ DEL DEPARTAMENTO DE CUNDINAMARCA.</t>
  </si>
  <si>
    <t>ADQUISICIÓN DE UN (01) VEHÍCULO COMPACTADOR DE 25 YARDAS CÚBICAS, PARA LA RECOLECCIÓN DE RESIDUOS SÓLIDOS EN EL MUNICIPIO DE UBATÉ DEL DEPARTAMENTO DE CUNDINAMARCA.</t>
  </si>
  <si>
    <t xml:space="preserve">CUOTA DE SOSTENIMIENTO SEGUNDO SEMESTRE 2019-ANDESCO </t>
  </si>
  <si>
    <t xml:space="preserve">ADQUISICIÓN DE VEHÍCULOS (CAMIONETAS Y CAMPEROS) PARA EMPRESAS PÚBLICAS DE CUNDINAMARCA S.A. E.S.P.  </t>
  </si>
  <si>
    <t>80000000
81000000</t>
  </si>
  <si>
    <t>ESTUDIOS Y DISEÑOS DE LA TERCERA ETAPA DEL PLAN MAESTRO DE ACUEDUCTO Y ALCANTARILLADO DEL MUNICIPIO DE EL ROSAL, CUNDINAMARCA.</t>
  </si>
  <si>
    <t>INTERVENTORIA INTEGRAL A LA CONSTRUCCIÓN REDES PARA LA AMPLIACIÓN DE LA COBERTURA DEL ACUEDUCTO DEL RÍO TEUSACÁ PARA LAS VEREDAS VIOLETA, MERCENARIO, SAN GABRIEL Y AGUAS CALIENTES DEL MUNICIPIO DE SOPÓ</t>
  </si>
  <si>
    <t>INTERVENTORIA INTEGRAL A LA CONSTRUCCION DE UNIDADES SANITARIAS EN EL SECTOR RURAL DE LOS MUNICIPIOS DE ANAPOIMA, CHOCONTA, FOSCA, GRANADA, GUADUAS, JUNIN, LA PALMA, MACHETA, MEDINA, PAIME, QUETAME, QUEBRADANEGRA, TIBIRITA, TOCAIMA, VERGARA, ZIPACON, GUACHETA, VILLAPINZON - CUNDINAMARCA.</t>
  </si>
  <si>
    <t>INTERVENTORIA A LA CONSTRUCCIÓN PLAN MAESTRO ALCANTARILLADO SANITARIO FASE I PLUVIAL FASE II DEL MUNICIPIO DE ARBELÁEZ, CUNDINAMARCA</t>
  </si>
  <si>
    <t>INTERVENTORIA INTEGRAL A LA CONSTRUCCIÓN A LA OPTIMIZACIÓN DE LA PLANTA DE AGUAS RESIDUALES CENTRO POBLADO SAN ROQUE, MUNICIPIO DE GAMA CUNDINAMARCA</t>
  </si>
  <si>
    <t>CONSTRUCCIÓN OBRAS PLAN MAESTRO DE ACUEDUCTO Y ALCANTARILLADO GACHETÁ, CUNDINAMARCA</t>
  </si>
  <si>
    <t>CONSTRUCCIÓN DE CINCUENTA (50) UNIDADES SANITARIAS EN EL SECTOR RURAL DEL MUNICIPIO DE GACHALÁ CUNDINAMARCA</t>
  </si>
  <si>
    <t>INTERVENTORIA A LA CONSTRUCCIÓN DE CINCUENTA (50) UNIDADES SANITARIAS EN EL SECTOR RURAL DEL MUNICIPIO DE GACHALÁ CUNDINAMARCA</t>
  </si>
  <si>
    <t>CONSTRUCCIÓN DE SETENTA (70) UNIDADES SANITARIAS EN EL SECTOR RURAL DEL MUNICIPIO DE NEMOCÓN CUNDINAMARCA</t>
  </si>
  <si>
    <t>INTERVENTORIA A LA CONSTRUCCIÓN DE SETENTA (70) UNIDADES SANITARIAS EN EL SECTOR RURAL DEL MUNICIPIO DE NEMOCÓN CUNDINAMARCA</t>
  </si>
  <si>
    <t>CONSTRUCCIÓN DE OCHENTA (80) UNIDADES SANITARIAS EN EL SECTOR RURAL DEL MUNICIPIO DE YACOPÍ CUNDINAMARCA</t>
  </si>
  <si>
    <t>INTERVENTORIA A LA CONSTRUCCIÓN DE OCHENTA (80) UNIDADES SANITARIAS EN EL SECTOR RURAL DEL MUNICIPIO DE YACOPÍ CUNDINAMARCA</t>
  </si>
  <si>
    <t xml:space="preserve"> REVISIÓN, FORMULACIÓN, AJUSTE Y/O ACTUALIZACIÓN PLAN DE GESTIÓN INTEGRAL DE RESIDUOS SÓLIDOS -PGIRS Y FORMULACIÓN DEL PROGRAMA DE AHORRO Y USO EFICIENTE DE AGUA PUEAA DEL MUNICIPIO DE SUPATÁ- CUNDINAMARCA</t>
  </si>
  <si>
    <t>PRESTACIÓN DE SERVICIOS PARA LA PARTICIPACIÓN DE EMPRESAS PÚBLICAS DE CUNDINAMARCA S.A. E.S.P EN LA CAMPAÑA DE RESPONSABILIDAD SOCIAL, COMPROMISO SOCIAL Y AMBIENTAL "BIBO" DEL PERIÓDICO EL ESPECTADOR, CON EL FIN CONCIENTIZAR EL USO RESPONSABLE Y SOSTENIBLE DEL AGUA, A TRAVÉS DE LA DIVULGACIÓN DE CASOS EXITOSOS EJECUTADOS POR EL PDA CUNDINAMARCA.</t>
  </si>
  <si>
    <t>FIA - PDA
PROPIOS</t>
  </si>
  <si>
    <t>PRESTACIÓN DE SERVICIOS PARA LA REALIZACIÓN DE TALLERES QUE PROMUEVAN EL FORTALECIMIENTO DE CAPACIDADES EN TORNO A LA METODOLOGÍA -STEM MD-ROBOTICS- Y A LA SENSIBILIZACIÓN DE LAS OBRAS QUE LIDERA EMPRESAS PÚBLICAS DE CUNDINAMARCA</t>
  </si>
  <si>
    <t>“COMPRA DE UNA (1) ESTACIÓN DE TRABAJO (WORKSTATION) PARA LA IMPLEMENTACIÓN Y PUESTA EN MARCHA DE LA FASE II DEL SISTEMA DE INFORMACIÓN GEOGRAFICA EN EMPRESAS PÚBLICAS DE CUNDINAMARCA S.A. ESP”</t>
  </si>
  <si>
    <t>ELABORACION DE LOS INTRUMENTOS ARCHIVISTICOS (SISTEMA INTEGRADO DE CONSERVACION, BANCO TERMINOLOGICO Y TABLAS DE CONTROL DE ACCESO) PARA EMPRESAS PÚBLICAS DE CUNDINAMARCA S.A. E.S.P.</t>
  </si>
  <si>
    <t>ESTUDIOS Y DISEÑOS PARA LA MITIGACION DEL RIESGO POR EROSION DEL TALUD EXISTENTE, DONDE SE LOCALIZA LA PTAR PRIMAVERA EN EL MUNICIPIO DE GUAYABETAL</t>
  </si>
  <si>
    <t>ELABORACIÓN DE EVALUACIÓN DE RIESGOS DEL PROCESO MISIONAL DE GESTIÓN DE PROYECTOS EN EL MARCO DEL PLAN DEPARTAMENTAL DE AGUAS – PDA DE EMPRESAS PÚBLICAS DE CUNDINAMARCA S.A E.S.P.</t>
  </si>
  <si>
    <t>CONTRATACION DIRECTA</t>
  </si>
  <si>
    <t>IMPRESIÓN DE 16.000 CARTILLAS EDUCATIVAS PARA NIÑOS, NIÑAS Y ADOLESCENTES BENEFICIADOS CON EL PROGRAMA AGUA VIDA Y SABER</t>
  </si>
  <si>
    <t>REALIZAR MANTENIMEINTO Y PUESTA EN MARCHA DE LAS 54 PLANTAS DE TRATAMIENTO DE AGUA POTABLE INTALADAS EN INSTITUCIONES RURALES DEL DEPARTAMENTO DE CUNDINAMARCA CORRESPONDIENTES A FASE I DEL PROGRAMA AGUA, VIDA Y SABER</t>
  </si>
  <si>
    <t>PRESTACIÓN DE SERVICIOS PARA APOYAR EL DIAGNÓSTICO TÉCNICO A LAS 85 PLANTAS DE TRATAMIENTO DE AGUA POTABLE INSTALADAS EN INSTITUCIONES RURALES DEL DEPARTAMENTO DE CUNDINAMARCA CORRESPONDIENTE A LA FASE II DEL PROGRAMA AGUA, VIDA Y SABER</t>
  </si>
  <si>
    <t>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t>
  </si>
  <si>
    <t>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 PROGRAMA AGUA, VIDA Y SABER “JUANA LAVERDE CASTAÑEDA FASE V"</t>
  </si>
  <si>
    <t xml:space="preserve">REALIZAR LA INTERVENTORIA A LAS OBRAS PARA LA OPTIMIZACION OPERACIONAL Y CONTROL DE PERDIDAS EN EL SISTEMA URBANO DE AGUA POTABLE PARA LOS MUNICIPIOS DE ANAPOIMA, LA CALERA, LA MESA, NIMAIMA, PACHO, SAN JUAN DE RIOSECO, UBATE, FACATATIVA Y ZIPAQUIRA. </t>
  </si>
  <si>
    <t>DIAGNOSTICAR LA CAPACIDAD DE TRABAJO DE EMPRESAS PÚBLICAS DE CUNDINAMARCA S.A E.S.P. Y DEFINIR LOS LINEAMIENTOS GENERALES PARA GESTIONARLA</t>
  </si>
  <si>
    <t>ADQUISICIÓN DEL DERRECHO DE USO DE UN SOFTWARE COMO SERVICIO SaaS, INCLUIDA LA PLATAFORMA PARA LA GESTIÓN CONTABLE, ADMINISTRATIVA Y COMERCIAL DE LOS SERVICIOS DOMICILIARIOS DE ACUEDUCTO ALCANTARILLADO Y ASEO PARA QUINCE (15) PRESTADORES VEREDALES DEL DEPARTAMENTO DE CUNDINAMARCA</t>
  </si>
  <si>
    <t>CONTRATACIÓN DIRECTA
LISTA CORTA</t>
  </si>
  <si>
    <t>ADQUISICIÓN DE DOS (02) VEHÍCULOS COMPACTADORES DE 16 YARDAS CÚBICAS, PARA LA RECOLECCIÓN DE RESIDUOS SÓLIDOS EN EL MUNICIPIO DE FUNZA DEL DEPARTAMENTO DE CUNDINAMARCA</t>
  </si>
  <si>
    <t>CONSTRUCCIÓN DE UNIDADES SANITARIAS EN LA ZONA RURAL DE LOS MUNICIPIOS DE GACHALA ETAPA I Y II, YACOPI Y NEMOCON DEL DEPARAMENTO DE CUNDINAMARCA</t>
  </si>
  <si>
    <t>INTERVENTORIA INTEGRAL A LA CONSTRUCCIÓN DE UNIDADES SANITARIAS EN LA ZONA RURAL DE LOS MUNICIPIOS DE GACHALA ETAPA I Y II, YACOPI Y NEMOCON DEL DEPARAMENTO DE CUNDINAMARCA</t>
  </si>
  <si>
    <t>PRESTACIÓN DE SERVICIOS PROFESIONALES PARA EL APOYO A LA DIRECCIÓN DE SERVICIO AL CLIENTE EN TODAS LAS ACTIVIDADES IMPLEMENTADAS POR EMPRESAS PÚBLICAS DE CUNDINAMARCA COMO MECANISMO DE RENDICIÓN DE CUENTAS</t>
  </si>
  <si>
    <t>PRESTACIÓN DE SERVICIOS PARA LA OPERACIÓN LOGÍSTICA DE EMPRESAS PÚBLICAS DE CUNDINAMARCA S.A. E.S.P. EN EL MARCO DE LAS ACTIVIDADES RELACIONADAS CON LOS EVENTOS DE RENDICIÓN DE CUENTAS Y FORO DE EXPERTOS 2019</t>
  </si>
  <si>
    <t>PRESTAR LOS SERVICIOS COMO AUXILIAR TECNICO PARA LA PUESTA EN MARCHA Y FUNCIONAMIENTO DE LA UNIDAD MOVIL DE DETECCIÓN DE FUGAS IMPERCEPTIBLES PERTENECIENTE A EMPRESAS PUBLICAS DE CUNDINAMARCA S.A ESP</t>
  </si>
  <si>
    <r>
      <t xml:space="preserve">APOYAR A LA DIRECCION JURIDICA DE EMPRESAS PUBLICAS DE CUNDINAMARCA S.A. E.S.P., EN CALIDAD DE  </t>
    </r>
    <r>
      <rPr>
        <b/>
        <sz val="10"/>
        <rFont val="Arial"/>
        <family val="2"/>
      </rPr>
      <t xml:space="preserve">JUDICANTE </t>
    </r>
    <r>
      <rPr>
        <sz val="10"/>
        <rFont val="Arial"/>
        <family val="2"/>
      </rPr>
      <t>EN LAS ACTIVIDADES DE SEGUIMIENTO AL CUMPLIMIENTO DE FALLOS DE ACCIONES POPULARES EN QUE DEBA CUMPLIR OBLIGACIONES LA ENTIDAD</t>
    </r>
  </si>
  <si>
    <t>15 DIAS</t>
  </si>
  <si>
    <t>ADQUISICIÓN DE  UN EQUIPO DE COMPUTO LINEA CORPORATIVA PARA LA IMPLEMENTACION Y PUESTA EN MARCHA DE LA FASE II DEL SISTEMA DE INFORMACIÓN GEOGRAFICA EN EMPRESAS PÚBLICAS DE CUNDINAMARCA S.A. E.S.P., DE ACUERDO A LAS ESPECIFICACIONES TÉCNICAS.</t>
  </si>
  <si>
    <t>AUNAR ESFUERZOS TÉCNICOS Y ADMINISTRATIVOS PARA CONTRATAR LA CONSTRUCCIÓN DE TREINTA (30) UNIDADES SANITARIAS EN EL SECTOR RURAL DEL MUNICIPIO DE PARATEBUENO - CUNDINAMARCA</t>
  </si>
  <si>
    <t xml:space="preserve">CONSTRUCCIÓN DE UNIDADES SANITARIAS EN EL AREA RURAL DEL DEPARTAMENTO DE CUNDINAMARCA </t>
  </si>
  <si>
    <t>RECURSOS OCAPAZ</t>
  </si>
  <si>
    <t>INTERVENTORIA A LA CONSTRUCCIÓN DEL PLAN MAESTRO ACUEDUCTO DEL MUNICIPIO DE PANDI</t>
  </si>
  <si>
    <t>INTERVENTORIA A LA OPTIMIZACIÓN DEL SISTEMA DE ALCANTARILLADO CASCO URBANO, MUNICIPIO DE SASAIMA</t>
  </si>
  <si>
    <t xml:space="preserve">AJUSTE, ACTUALIZACIÓN Y COMPLEMENTACIÓN DE LOS ESTUDIOS Y DISEÑOS DEL PLAN MAESTRO DEL ACUEDUCTO REGIONAL QUIPILE LA MESA ANAPOIMA </t>
  </si>
  <si>
    <t>PRESTACIÓN DE SERVICIOS PARA LA ELABORACIÓN PARA EL APOYO LOGÍSTICO EN LA ORGANIZACIÓN Y DESARROLLO DEL EVENTO "LO HICIMOS REALIDAD, ACUEDUCTO REGIONAL LA MESA - ANAPOIMA"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</si>
</sst>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 #,##0_);_(&quot;$&quot;\ * \(#,##0\);_(&quot;$&quot;\ * &quot;-&quot;_);_(@_)"/>
    <numFmt numFmtId="165" formatCode="_(&quot;$&quot;\ * #,##0.00_);_(&quot;$&quot;\ * \(#,##0.00\);_(&quot;$&quot;\ * &quot;-&quot;??_);_(@_)"/>
    <numFmt numFmtId="166" formatCode="_(&quot;$&quot;\ * #,##0_);_(&quot;$&quot;\ * \(#,##0\);_(&quot;$&quot;\ * &quot;-&quot;??_);_(@_)"/>
    <numFmt numFmtId="167" formatCode="[$$-240A]\ #,##0;[Red][$$-240A]\ #,##0"/>
    <numFmt numFmtId="168" formatCode="dd/mm/yyyy;@"/>
    <numFmt numFmtId="169" formatCode="&quot;$&quot;#,##0;[Red]&quot;$&quot;#,##0"/>
  </numFmts>
  <fonts count="52">
    <font>
      <sz val="11"/>
      <color theme="1"/>
      <name val="Calibri"/>
      <family val="2"/>
    </font>
    <font>
      <sz val="11"/>
      <color indexed="8"/>
      <name val="Calibri"/>
      <family val="2"/>
    </font>
    <font>
      <sz val="10"/>
      <name val="Arial"/>
      <family val="2"/>
    </font>
    <font>
      <u val="single"/>
      <sz val="10"/>
      <name val="Arial"/>
      <family val="2"/>
    </font>
    <font>
      <b/>
      <sz val="10"/>
      <name val="Arial"/>
      <family val="2"/>
    </font>
    <font>
      <sz val="8"/>
      <name val="Calibri"/>
      <family val="2"/>
    </font>
    <font>
      <sz val="10"/>
      <name val="Tahoma"/>
      <family val="2"/>
    </font>
    <font>
      <sz val="11"/>
      <color indexed="9"/>
      <name val="Calibri"/>
      <family val="2"/>
    </font>
    <font>
      <u val="single"/>
      <sz val="11"/>
      <color indexed="12"/>
      <name val="Calibri"/>
      <family val="2"/>
    </font>
    <font>
      <sz val="10"/>
      <color indexed="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0"/>
      <color indexed="8"/>
      <name val="Arial"/>
      <family val="2"/>
    </font>
    <font>
      <sz val="10"/>
      <color indexed="26"/>
      <name val="Arial"/>
      <family val="2"/>
    </font>
    <font>
      <sz val="10"/>
      <color indexed="10"/>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theme="2"/>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top style="thin"/>
      <bottom style="thin"/>
    </border>
    <border>
      <left style="thin"/>
      <right/>
      <top/>
      <bottom style="thin"/>
    </border>
    <border>
      <left style="thin"/>
      <right/>
      <top style="thin"/>
      <bottom style="medium"/>
    </border>
    <border>
      <left style="medium"/>
      <right/>
      <top/>
      <bottom style="thin"/>
    </border>
    <border>
      <left style="medium"/>
      <right/>
      <top style="thin"/>
      <bottom/>
    </border>
    <border>
      <left style="medium"/>
      <right/>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style="thin"/>
      <bottom/>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43"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7">
    <xf numFmtId="0" fontId="0" fillId="0" borderId="0" xfId="0" applyFont="1" applyAlignment="1">
      <alignment/>
    </xf>
    <xf numFmtId="0" fontId="4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10" xfId="54"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lignment wrapText="1"/>
    </xf>
    <xf numFmtId="14" fontId="2" fillId="0" borderId="0" xfId="0" applyNumberFormat="1" applyFont="1" applyFill="1" applyBorder="1" applyAlignment="1">
      <alignment horizontal="center" vertical="center" wrapText="1"/>
    </xf>
    <xf numFmtId="0" fontId="48" fillId="0" borderId="0" xfId="0" applyFont="1" applyFill="1" applyAlignment="1">
      <alignment wrapText="1"/>
    </xf>
    <xf numFmtId="169" fontId="48" fillId="0" borderId="0" xfId="54" applyNumberFormat="1" applyFont="1" applyFill="1" applyAlignment="1">
      <alignment horizontal="right" vertical="center" wrapText="1"/>
    </xf>
    <xf numFmtId="0" fontId="49"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quotePrefix="1">
      <alignment horizontal="center" vertical="center" wrapText="1"/>
    </xf>
    <xf numFmtId="0" fontId="3" fillId="0" borderId="20" xfId="46" applyFont="1" applyFill="1" applyBorder="1" applyAlignment="1" quotePrefix="1">
      <alignment horizontal="center" vertical="center" wrapText="1"/>
    </xf>
    <xf numFmtId="166" fontId="2" fillId="0" borderId="20"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14" fontId="2" fillId="0" borderId="22" xfId="0" applyNumberFormat="1" applyFont="1" applyFill="1" applyBorder="1" applyAlignment="1">
      <alignment horizontal="right" vertical="center" wrapText="1"/>
    </xf>
    <xf numFmtId="0" fontId="4" fillId="0" borderId="0" xfId="0" applyFont="1" applyFill="1" applyAlignment="1">
      <alignment horizontal="center" vertical="center"/>
    </xf>
    <xf numFmtId="169" fontId="2" fillId="0" borderId="0" xfId="54" applyNumberFormat="1" applyFont="1" applyFill="1" applyAlignment="1">
      <alignment horizontal="right" vertical="center" wrapText="1"/>
    </xf>
    <xf numFmtId="0" fontId="2" fillId="0" borderId="19"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69" fontId="2" fillId="0" borderId="23" xfId="0" applyNumberFormat="1" applyFont="1" applyFill="1" applyBorder="1" applyAlignment="1">
      <alignment horizontal="right" vertical="center" wrapText="1"/>
    </xf>
    <xf numFmtId="167" fontId="2" fillId="0" borderId="23" xfId="53" applyNumberFormat="1" applyFont="1" applyFill="1" applyBorder="1" applyAlignment="1">
      <alignment horizontal="center" vertical="center" wrapText="1"/>
    </xf>
    <xf numFmtId="169" fontId="2" fillId="0" borderId="23" xfId="53" applyNumberFormat="1" applyFont="1" applyFill="1" applyBorder="1" applyAlignment="1">
      <alignment horizontal="right" vertical="center" wrapText="1"/>
    </xf>
    <xf numFmtId="169" fontId="2" fillId="0" borderId="23" xfId="54" applyNumberFormat="1" applyFont="1" applyFill="1" applyBorder="1" applyAlignment="1">
      <alignment horizontal="right" vertical="center"/>
    </xf>
    <xf numFmtId="169" fontId="2" fillId="0" borderId="23" xfId="53" applyNumberFormat="1" applyFont="1" applyFill="1" applyBorder="1" applyAlignment="1">
      <alignment horizontal="right" vertical="center"/>
    </xf>
    <xf numFmtId="169" fontId="2" fillId="0" borderId="23" xfId="57" applyNumberFormat="1" applyFont="1" applyFill="1" applyBorder="1" applyAlignment="1">
      <alignment horizontal="right" vertical="center"/>
      <protection/>
    </xf>
    <xf numFmtId="168" fontId="2" fillId="0" borderId="23"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50" fillId="0" borderId="17" xfId="39" applyFont="1" applyFill="1" applyBorder="1" applyAlignment="1">
      <alignment horizontal="center" vertical="center" wrapText="1"/>
    </xf>
    <xf numFmtId="0" fontId="50" fillId="0" borderId="25" xfId="39" applyFont="1" applyFill="1" applyBorder="1" applyAlignment="1">
      <alignment horizontal="center" vertical="center" wrapText="1"/>
    </xf>
    <xf numFmtId="0" fontId="50" fillId="0" borderId="18" xfId="39"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0" fillId="33" borderId="27" xfId="39" applyFont="1" applyFill="1" applyBorder="1" applyAlignment="1">
      <alignment horizontal="center" vertical="center" wrapText="1"/>
    </xf>
    <xf numFmtId="0" fontId="50" fillId="33" borderId="28" xfId="39" applyFont="1" applyFill="1" applyBorder="1" applyAlignment="1">
      <alignment horizontal="center" vertical="center" wrapText="1"/>
    </xf>
    <xf numFmtId="169" fontId="50" fillId="33" borderId="28" xfId="54" applyNumberFormat="1" applyFont="1" applyFill="1" applyBorder="1" applyAlignment="1">
      <alignment horizontal="right" vertical="center" wrapText="1"/>
    </xf>
    <xf numFmtId="0" fontId="2" fillId="0" borderId="29" xfId="0" applyFont="1" applyFill="1" applyBorder="1" applyAlignment="1">
      <alignment horizontal="center" vertical="center" wrapText="1"/>
    </xf>
    <xf numFmtId="169" fontId="2" fillId="0" borderId="24" xfId="0" applyNumberFormat="1" applyFont="1" applyFill="1" applyBorder="1" applyAlignment="1">
      <alignment horizontal="right" vertical="center" wrapText="1"/>
    </xf>
    <xf numFmtId="167" fontId="2" fillId="0" borderId="24" xfId="53"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7"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xf>
    <xf numFmtId="169" fontId="2" fillId="0" borderId="23" xfId="55" applyNumberFormat="1" applyFont="1" applyFill="1" applyBorder="1" applyAlignment="1">
      <alignment horizontal="right" vertical="center"/>
    </xf>
    <xf numFmtId="17" fontId="2" fillId="0" borderId="23" xfId="0" applyNumberFormat="1" applyFont="1" applyFill="1" applyBorder="1" applyAlignment="1">
      <alignment horizontal="center" vertical="center" wrapText="1"/>
    </xf>
    <xf numFmtId="15" fontId="2" fillId="0" borderId="23" xfId="0" applyNumberFormat="1" applyFont="1" applyFill="1" applyBorder="1" applyAlignment="1">
      <alignment horizontal="center" vertical="center" wrapText="1"/>
    </xf>
    <xf numFmtId="169" fontId="2" fillId="0" borderId="23" xfId="54" applyNumberFormat="1" applyFont="1" applyFill="1" applyBorder="1" applyAlignment="1">
      <alignment horizontal="right" vertical="center" wrapText="1"/>
    </xf>
    <xf numFmtId="169" fontId="2" fillId="0" borderId="23" xfId="0" applyNumberFormat="1" applyFont="1" applyFill="1" applyBorder="1" applyAlignment="1">
      <alignment horizontal="right" vertical="center"/>
    </xf>
    <xf numFmtId="169" fontId="2" fillId="0" borderId="23" xfId="51" applyNumberFormat="1" applyFont="1" applyFill="1" applyBorder="1" applyAlignment="1">
      <alignment horizontal="right" vertical="center"/>
      <protection/>
    </xf>
    <xf numFmtId="0" fontId="6" fillId="0" borderId="0" xfId="0" applyFont="1" applyFill="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169" fontId="2" fillId="0" borderId="23" xfId="49" applyNumberFormat="1" applyFont="1" applyFill="1" applyBorder="1" applyAlignment="1">
      <alignment horizontal="right" vertical="center"/>
    </xf>
    <xf numFmtId="0" fontId="51" fillId="0" borderId="0" xfId="0" applyFont="1" applyFill="1" applyAlignment="1">
      <alignment wrapText="1"/>
    </xf>
    <xf numFmtId="17" fontId="2" fillId="0" borderId="30" xfId="0" applyNumberFormat="1" applyFont="1" applyFill="1" applyBorder="1" applyAlignment="1">
      <alignment horizontal="center" vertical="center" wrapText="1"/>
    </xf>
    <xf numFmtId="169" fontId="2" fillId="0" borderId="30" xfId="0" applyNumberFormat="1" applyFont="1" applyFill="1" applyBorder="1" applyAlignment="1">
      <alignment horizontal="right" vertical="center" wrapText="1"/>
    </xf>
    <xf numFmtId="0" fontId="2" fillId="0" borderId="21" xfId="0" applyFont="1" applyFill="1" applyBorder="1" applyAlignment="1">
      <alignment horizontal="center" vertical="center"/>
    </xf>
    <xf numFmtId="17" fontId="2" fillId="0" borderId="26" xfId="0" applyNumberFormat="1" applyFont="1" applyFill="1" applyBorder="1" applyAlignment="1">
      <alignment horizontal="center" vertical="center" wrapText="1"/>
    </xf>
    <xf numFmtId="169" fontId="2" fillId="0" borderId="26" xfId="0" applyNumberFormat="1" applyFont="1" applyFill="1" applyBorder="1" applyAlignment="1">
      <alignment horizontal="right" vertical="center" wrapText="1"/>
    </xf>
    <xf numFmtId="167" fontId="2" fillId="0" borderId="26" xfId="53" applyNumberFormat="1"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34" xfId="0" applyFont="1" applyFill="1" applyBorder="1" applyAlignment="1">
      <alignment horizontal="center" vertical="center" wrapText="1"/>
    </xf>
    <xf numFmtId="164" fontId="48" fillId="0" borderId="34" xfId="54" applyFont="1" applyFill="1" applyBorder="1" applyAlignment="1">
      <alignment horizontal="center" vertical="center" wrapText="1"/>
    </xf>
    <xf numFmtId="164" fontId="48" fillId="0" borderId="35" xfId="54" applyFont="1" applyFill="1" applyBorder="1" applyAlignment="1">
      <alignment horizontal="center" vertical="center" wrapText="1"/>
    </xf>
    <xf numFmtId="0" fontId="48" fillId="0" borderId="36" xfId="0" applyFont="1" applyFill="1" applyBorder="1" applyAlignment="1">
      <alignment horizontal="center" vertical="center" wrapText="1"/>
    </xf>
    <xf numFmtId="0" fontId="48" fillId="0" borderId="0" xfId="0" applyFont="1" applyFill="1" applyAlignment="1">
      <alignment horizontal="center" vertical="center" wrapText="1"/>
    </xf>
    <xf numFmtId="164" fontId="48" fillId="0" borderId="0" xfId="54" applyFont="1" applyFill="1" applyAlignment="1">
      <alignment horizontal="center" vertical="center" wrapText="1"/>
    </xf>
    <xf numFmtId="164" fontId="48" fillId="0" borderId="37" xfId="54"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38" xfId="0" applyFont="1" applyFill="1" applyBorder="1" applyAlignment="1">
      <alignment horizontal="center" vertical="center" wrapText="1"/>
    </xf>
    <xf numFmtId="164" fontId="48" fillId="0" borderId="38" xfId="54" applyFont="1" applyFill="1" applyBorder="1" applyAlignment="1">
      <alignment horizontal="center" vertical="center" wrapText="1"/>
    </xf>
    <xf numFmtId="164" fontId="48" fillId="0" borderId="39" xfId="54" applyFont="1" applyFill="1" applyBorder="1" applyAlignment="1">
      <alignment horizontal="center" vertical="center" wrapText="1"/>
    </xf>
    <xf numFmtId="0" fontId="4" fillId="0" borderId="0" xfId="0" applyFont="1" applyFill="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2" xfId="52"/>
    <cellStyle name="Currency" xfId="53"/>
    <cellStyle name="Currency [0]" xfId="54"/>
    <cellStyle name="Moneda 2"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41"/>
  <sheetViews>
    <sheetView tabSelected="1" zoomScale="70" zoomScaleNormal="70" zoomScalePageLayoutView="80" workbookViewId="0" topLeftCell="A10">
      <selection activeCell="E13" sqref="E13"/>
    </sheetView>
  </sheetViews>
  <sheetFormatPr defaultColWidth="10.8515625" defaultRowHeight="15"/>
  <cols>
    <col min="1" max="1" width="19.28125" style="1" customWidth="1"/>
    <col min="2" max="2" width="16.421875" style="1" customWidth="1"/>
    <col min="3" max="3" width="93.7109375" style="1" customWidth="1"/>
    <col min="4" max="4" width="17.00390625" style="1" customWidth="1"/>
    <col min="5" max="5" width="15.140625" style="1" customWidth="1"/>
    <col min="6" max="6" width="19.00390625" style="16" customWidth="1"/>
    <col min="7" max="7" width="17.8515625" style="1" customWidth="1"/>
    <col min="8" max="9" width="21.28125" style="17" customWidth="1"/>
    <col min="10" max="10" width="16.140625" style="16" bestFit="1" customWidth="1"/>
    <col min="11" max="11" width="16.7109375" style="16" customWidth="1"/>
    <col min="12" max="12" width="47.140625" style="16" customWidth="1"/>
    <col min="13" max="16384" width="10.8515625" style="16" customWidth="1"/>
  </cols>
  <sheetData>
    <row r="2" ht="27.75" customHeight="1">
      <c r="B2" s="18" t="s">
        <v>20</v>
      </c>
    </row>
    <row r="3" ht="12.75">
      <c r="B3" s="18"/>
    </row>
    <row r="4" ht="21" customHeight="1" thickBot="1">
      <c r="B4" s="18" t="s">
        <v>0</v>
      </c>
    </row>
    <row r="5" spans="2:9" ht="25.5" customHeight="1">
      <c r="B5" s="19" t="s">
        <v>1</v>
      </c>
      <c r="C5" s="20" t="s">
        <v>421</v>
      </c>
      <c r="F5" s="74" t="s">
        <v>25</v>
      </c>
      <c r="G5" s="75"/>
      <c r="H5" s="76"/>
      <c r="I5" s="77"/>
    </row>
    <row r="6" spans="2:9" ht="21.75" customHeight="1">
      <c r="B6" s="21" t="s">
        <v>2</v>
      </c>
      <c r="C6" s="22" t="s">
        <v>422</v>
      </c>
      <c r="F6" s="78"/>
      <c r="G6" s="79"/>
      <c r="H6" s="80"/>
      <c r="I6" s="81"/>
    </row>
    <row r="7" spans="2:9" ht="19.5" customHeight="1">
      <c r="B7" s="21" t="s">
        <v>3</v>
      </c>
      <c r="C7" s="23" t="s">
        <v>423</v>
      </c>
      <c r="F7" s="78"/>
      <c r="G7" s="79"/>
      <c r="H7" s="80"/>
      <c r="I7" s="81"/>
    </row>
    <row r="8" spans="2:9" ht="19.5" customHeight="1">
      <c r="B8" s="21" t="s">
        <v>16</v>
      </c>
      <c r="C8" s="24" t="s">
        <v>424</v>
      </c>
      <c r="F8" s="78"/>
      <c r="G8" s="79"/>
      <c r="H8" s="80"/>
      <c r="I8" s="81"/>
    </row>
    <row r="9" spans="2:9" ht="144" customHeight="1">
      <c r="B9" s="21" t="s">
        <v>19</v>
      </c>
      <c r="C9" s="22" t="s">
        <v>425</v>
      </c>
      <c r="F9" s="82"/>
      <c r="G9" s="83"/>
      <c r="H9" s="84"/>
      <c r="I9" s="85"/>
    </row>
    <row r="10" spans="2:3" ht="277.5" customHeight="1">
      <c r="B10" s="21" t="s">
        <v>4</v>
      </c>
      <c r="C10" s="22" t="s">
        <v>426</v>
      </c>
    </row>
    <row r="11" spans="2:9" ht="64.5" customHeight="1">
      <c r="B11" s="21" t="s">
        <v>5</v>
      </c>
      <c r="C11" s="22" t="s">
        <v>427</v>
      </c>
      <c r="F11" s="74" t="s">
        <v>24</v>
      </c>
      <c r="G11" s="75"/>
      <c r="H11" s="76"/>
      <c r="I11" s="77"/>
    </row>
    <row r="12" spans="2:9" ht="38.25" customHeight="1">
      <c r="B12" s="21" t="s">
        <v>21</v>
      </c>
      <c r="C12" s="25">
        <f>+SUM(H19:H2317)</f>
        <v>599294178418.4293</v>
      </c>
      <c r="F12" s="78"/>
      <c r="G12" s="79"/>
      <c r="H12" s="80"/>
      <c r="I12" s="81"/>
    </row>
    <row r="13" spans="2:9" ht="63" customHeight="1">
      <c r="B13" s="21" t="s">
        <v>22</v>
      </c>
      <c r="C13" s="25">
        <v>231872480</v>
      </c>
      <c r="F13" s="78"/>
      <c r="G13" s="79"/>
      <c r="H13" s="80"/>
      <c r="I13" s="81"/>
    </row>
    <row r="14" spans="2:9" ht="59.25" customHeight="1">
      <c r="B14" s="21" t="s">
        <v>23</v>
      </c>
      <c r="C14" s="25">
        <v>23187248</v>
      </c>
      <c r="F14" s="78"/>
      <c r="G14" s="79"/>
      <c r="H14" s="80"/>
      <c r="I14" s="81"/>
    </row>
    <row r="15" spans="2:9" ht="69" customHeight="1" thickBot="1">
      <c r="B15" s="26" t="s">
        <v>18</v>
      </c>
      <c r="C15" s="27">
        <v>43777</v>
      </c>
      <c r="F15" s="82"/>
      <c r="G15" s="83"/>
      <c r="H15" s="84"/>
      <c r="I15" s="85"/>
    </row>
    <row r="17" spans="1:12" ht="21" customHeight="1" thickBot="1">
      <c r="A17" s="3"/>
      <c r="B17" s="28" t="s">
        <v>15</v>
      </c>
      <c r="C17" s="3"/>
      <c r="D17" s="3"/>
      <c r="E17" s="3"/>
      <c r="F17" s="14"/>
      <c r="G17" s="3"/>
      <c r="H17" s="29"/>
      <c r="I17" s="29"/>
      <c r="J17" s="14"/>
      <c r="K17" s="14"/>
      <c r="L17" s="14"/>
    </row>
    <row r="18" spans="1:12" ht="75" customHeight="1" thickBot="1">
      <c r="A18" s="3"/>
      <c r="B18" s="46" t="s">
        <v>26</v>
      </c>
      <c r="C18" s="47" t="s">
        <v>6</v>
      </c>
      <c r="D18" s="47" t="s">
        <v>17</v>
      </c>
      <c r="E18" s="47" t="s">
        <v>7</v>
      </c>
      <c r="F18" s="47" t="s">
        <v>8</v>
      </c>
      <c r="G18" s="47" t="s">
        <v>9</v>
      </c>
      <c r="H18" s="48" t="s">
        <v>10</v>
      </c>
      <c r="I18" s="48" t="s">
        <v>11</v>
      </c>
      <c r="J18" s="47" t="s">
        <v>12</v>
      </c>
      <c r="K18" s="47" t="s">
        <v>13</v>
      </c>
      <c r="L18" s="47" t="s">
        <v>14</v>
      </c>
    </row>
    <row r="19" spans="1:12" ht="93.75" customHeight="1">
      <c r="A19" s="3"/>
      <c r="B19" s="49">
        <v>81101500</v>
      </c>
      <c r="C19" s="32" t="s">
        <v>585</v>
      </c>
      <c r="D19" s="32" t="s">
        <v>74</v>
      </c>
      <c r="E19" s="32" t="s">
        <v>164</v>
      </c>
      <c r="F19" s="32" t="s">
        <v>38</v>
      </c>
      <c r="G19" s="32" t="s">
        <v>82</v>
      </c>
      <c r="H19" s="50">
        <v>153183722</v>
      </c>
      <c r="I19" s="50">
        <f aca="true" t="shared" si="0" ref="I19:I57">+H19</f>
        <v>153183722</v>
      </c>
      <c r="J19" s="51" t="s">
        <v>36</v>
      </c>
      <c r="K19" s="51" t="s">
        <v>36</v>
      </c>
      <c r="L19" s="32" t="s">
        <v>37</v>
      </c>
    </row>
    <row r="20" spans="1:12" ht="72" customHeight="1">
      <c r="A20" s="3"/>
      <c r="B20" s="21">
        <v>80120000</v>
      </c>
      <c r="C20" s="31" t="s">
        <v>575</v>
      </c>
      <c r="D20" s="31" t="s">
        <v>28</v>
      </c>
      <c r="E20" s="31" t="s">
        <v>225</v>
      </c>
      <c r="F20" s="32" t="s">
        <v>38</v>
      </c>
      <c r="G20" s="31" t="s">
        <v>29</v>
      </c>
      <c r="H20" s="33">
        <v>65000000</v>
      </c>
      <c r="I20" s="33">
        <f t="shared" si="0"/>
        <v>65000000</v>
      </c>
      <c r="J20" s="34" t="s">
        <v>36</v>
      </c>
      <c r="K20" s="34" t="s">
        <v>36</v>
      </c>
      <c r="L20" s="31" t="s">
        <v>37</v>
      </c>
    </row>
    <row r="21" spans="1:12" ht="72.75" customHeight="1">
      <c r="A21" s="3"/>
      <c r="B21" s="21">
        <v>80120000</v>
      </c>
      <c r="C21" s="31" t="s">
        <v>30</v>
      </c>
      <c r="D21" s="31" t="s">
        <v>28</v>
      </c>
      <c r="E21" s="31" t="s">
        <v>225</v>
      </c>
      <c r="F21" s="32" t="s">
        <v>38</v>
      </c>
      <c r="G21" s="31" t="s">
        <v>29</v>
      </c>
      <c r="H21" s="33">
        <v>31200000</v>
      </c>
      <c r="I21" s="33">
        <f t="shared" si="0"/>
        <v>31200000</v>
      </c>
      <c r="J21" s="34" t="s">
        <v>36</v>
      </c>
      <c r="K21" s="34" t="s">
        <v>36</v>
      </c>
      <c r="L21" s="31" t="s">
        <v>37</v>
      </c>
    </row>
    <row r="22" spans="1:12" ht="63.75" customHeight="1">
      <c r="A22" s="3"/>
      <c r="B22" s="21">
        <v>81101500</v>
      </c>
      <c r="C22" s="31" t="s">
        <v>31</v>
      </c>
      <c r="D22" s="31" t="s">
        <v>28</v>
      </c>
      <c r="E22" s="31" t="s">
        <v>225</v>
      </c>
      <c r="F22" s="32" t="s">
        <v>38</v>
      </c>
      <c r="G22" s="31" t="s">
        <v>29</v>
      </c>
      <c r="H22" s="33">
        <v>18720000</v>
      </c>
      <c r="I22" s="33">
        <f t="shared" si="0"/>
        <v>18720000</v>
      </c>
      <c r="J22" s="34" t="s">
        <v>36</v>
      </c>
      <c r="K22" s="34" t="s">
        <v>36</v>
      </c>
      <c r="L22" s="31" t="s">
        <v>37</v>
      </c>
    </row>
    <row r="23" spans="1:12" ht="75.75" customHeight="1">
      <c r="A23" s="3"/>
      <c r="B23" s="21">
        <v>80120000</v>
      </c>
      <c r="C23" s="31" t="s">
        <v>32</v>
      </c>
      <c r="D23" s="31" t="s">
        <v>28</v>
      </c>
      <c r="E23" s="31" t="s">
        <v>225</v>
      </c>
      <c r="F23" s="32" t="s">
        <v>38</v>
      </c>
      <c r="G23" s="31" t="s">
        <v>29</v>
      </c>
      <c r="H23" s="33">
        <v>50000000</v>
      </c>
      <c r="I23" s="33">
        <f t="shared" si="0"/>
        <v>50000000</v>
      </c>
      <c r="J23" s="34" t="s">
        <v>36</v>
      </c>
      <c r="K23" s="34" t="s">
        <v>36</v>
      </c>
      <c r="L23" s="31" t="s">
        <v>37</v>
      </c>
    </row>
    <row r="24" spans="1:12" ht="61.5" customHeight="1">
      <c r="A24" s="3"/>
      <c r="B24" s="30">
        <v>81101500</v>
      </c>
      <c r="C24" s="31" t="s">
        <v>33</v>
      </c>
      <c r="D24" s="31" t="s">
        <v>28</v>
      </c>
      <c r="E24" s="31" t="s">
        <v>225</v>
      </c>
      <c r="F24" s="32" t="s">
        <v>38</v>
      </c>
      <c r="G24" s="31" t="s">
        <v>29</v>
      </c>
      <c r="H24" s="33">
        <v>43680000</v>
      </c>
      <c r="I24" s="33">
        <f t="shared" si="0"/>
        <v>43680000</v>
      </c>
      <c r="J24" s="34" t="s">
        <v>36</v>
      </c>
      <c r="K24" s="34" t="s">
        <v>36</v>
      </c>
      <c r="L24" s="31" t="s">
        <v>37</v>
      </c>
    </row>
    <row r="25" spans="1:12" ht="65.25" customHeight="1">
      <c r="A25" s="3"/>
      <c r="B25" s="30">
        <v>81101500</v>
      </c>
      <c r="C25" s="31" t="s">
        <v>33</v>
      </c>
      <c r="D25" s="31" t="s">
        <v>65</v>
      </c>
      <c r="E25" s="31" t="s">
        <v>225</v>
      </c>
      <c r="F25" s="32" t="s">
        <v>38</v>
      </c>
      <c r="G25" s="31" t="s">
        <v>29</v>
      </c>
      <c r="H25" s="33">
        <v>36400000</v>
      </c>
      <c r="I25" s="33">
        <f t="shared" si="0"/>
        <v>36400000</v>
      </c>
      <c r="J25" s="34" t="s">
        <v>36</v>
      </c>
      <c r="K25" s="34" t="s">
        <v>36</v>
      </c>
      <c r="L25" s="31" t="s">
        <v>37</v>
      </c>
    </row>
    <row r="26" spans="1:12" ht="62.25" customHeight="1">
      <c r="A26" s="3"/>
      <c r="B26" s="30">
        <v>81101500</v>
      </c>
      <c r="C26" s="31" t="s">
        <v>546</v>
      </c>
      <c r="D26" s="31" t="s">
        <v>134</v>
      </c>
      <c r="E26" s="31" t="s">
        <v>102</v>
      </c>
      <c r="F26" s="32" t="s">
        <v>38</v>
      </c>
      <c r="G26" s="31" t="s">
        <v>476</v>
      </c>
      <c r="H26" s="33">
        <v>42000000</v>
      </c>
      <c r="I26" s="33">
        <f t="shared" si="0"/>
        <v>42000000</v>
      </c>
      <c r="J26" s="34" t="s">
        <v>36</v>
      </c>
      <c r="K26" s="34" t="s">
        <v>36</v>
      </c>
      <c r="L26" s="31" t="s">
        <v>37</v>
      </c>
    </row>
    <row r="27" spans="1:12" ht="93.75" customHeight="1">
      <c r="A27" s="3"/>
      <c r="B27" s="30">
        <v>81101500</v>
      </c>
      <c r="C27" s="31" t="s">
        <v>34</v>
      </c>
      <c r="D27" s="31" t="s">
        <v>28</v>
      </c>
      <c r="E27" s="31" t="s">
        <v>225</v>
      </c>
      <c r="F27" s="32" t="s">
        <v>38</v>
      </c>
      <c r="G27" s="31" t="s">
        <v>29</v>
      </c>
      <c r="H27" s="33">
        <v>36400000</v>
      </c>
      <c r="I27" s="33">
        <f t="shared" si="0"/>
        <v>36400000</v>
      </c>
      <c r="J27" s="34" t="s">
        <v>36</v>
      </c>
      <c r="K27" s="34" t="s">
        <v>36</v>
      </c>
      <c r="L27" s="31" t="s">
        <v>37</v>
      </c>
    </row>
    <row r="28" spans="1:12" ht="67.5" customHeight="1">
      <c r="A28" s="3"/>
      <c r="B28" s="30">
        <v>81101500</v>
      </c>
      <c r="C28" s="31" t="s">
        <v>35</v>
      </c>
      <c r="D28" s="31" t="s">
        <v>65</v>
      </c>
      <c r="E28" s="31" t="s">
        <v>225</v>
      </c>
      <c r="F28" s="32" t="s">
        <v>38</v>
      </c>
      <c r="G28" s="31" t="s">
        <v>29</v>
      </c>
      <c r="H28" s="33">
        <v>70000000</v>
      </c>
      <c r="I28" s="33">
        <f t="shared" si="0"/>
        <v>70000000</v>
      </c>
      <c r="J28" s="34" t="s">
        <v>36</v>
      </c>
      <c r="K28" s="34" t="s">
        <v>36</v>
      </c>
      <c r="L28" s="31" t="s">
        <v>37</v>
      </c>
    </row>
    <row r="29" spans="1:12" ht="67.5" customHeight="1">
      <c r="A29" s="3"/>
      <c r="B29" s="30">
        <v>81101500</v>
      </c>
      <c r="C29" s="31" t="s">
        <v>456</v>
      </c>
      <c r="D29" s="31" t="s">
        <v>143</v>
      </c>
      <c r="E29" s="31" t="s">
        <v>164</v>
      </c>
      <c r="F29" s="31" t="s">
        <v>630</v>
      </c>
      <c r="G29" s="31" t="s">
        <v>82</v>
      </c>
      <c r="H29" s="33">
        <v>3357639907</v>
      </c>
      <c r="I29" s="33">
        <f t="shared" si="0"/>
        <v>3357639907</v>
      </c>
      <c r="J29" s="34" t="s">
        <v>36</v>
      </c>
      <c r="K29" s="34" t="s">
        <v>36</v>
      </c>
      <c r="L29" s="31" t="s">
        <v>37</v>
      </c>
    </row>
    <row r="30" spans="1:12" ht="67.5" customHeight="1">
      <c r="A30" s="3"/>
      <c r="B30" s="30">
        <v>81101500</v>
      </c>
      <c r="C30" s="31" t="s">
        <v>688</v>
      </c>
      <c r="D30" s="31" t="s">
        <v>74</v>
      </c>
      <c r="E30" s="31" t="s">
        <v>132</v>
      </c>
      <c r="F30" s="32" t="s">
        <v>38</v>
      </c>
      <c r="G30" s="31" t="s">
        <v>29</v>
      </c>
      <c r="H30" s="33">
        <v>12000000</v>
      </c>
      <c r="I30" s="33">
        <f t="shared" si="0"/>
        <v>12000000</v>
      </c>
      <c r="J30" s="34" t="s">
        <v>36</v>
      </c>
      <c r="K30" s="34" t="s">
        <v>36</v>
      </c>
      <c r="L30" s="31" t="s">
        <v>37</v>
      </c>
    </row>
    <row r="31" spans="1:12" ht="67.5" customHeight="1">
      <c r="A31" s="3"/>
      <c r="B31" s="30">
        <v>72000000</v>
      </c>
      <c r="C31" s="31" t="s">
        <v>637</v>
      </c>
      <c r="D31" s="31" t="s">
        <v>74</v>
      </c>
      <c r="E31" s="31" t="s">
        <v>164</v>
      </c>
      <c r="F31" s="32" t="s">
        <v>38</v>
      </c>
      <c r="G31" s="31" t="s">
        <v>455</v>
      </c>
      <c r="H31" s="33">
        <v>373749830</v>
      </c>
      <c r="I31" s="33">
        <f t="shared" si="0"/>
        <v>373749830</v>
      </c>
      <c r="J31" s="34" t="s">
        <v>36</v>
      </c>
      <c r="K31" s="34" t="s">
        <v>36</v>
      </c>
      <c r="L31" s="31" t="s">
        <v>37</v>
      </c>
    </row>
    <row r="32" spans="1:12" ht="67.5" customHeight="1">
      <c r="A32" s="3"/>
      <c r="B32" s="30">
        <v>72000000</v>
      </c>
      <c r="C32" s="31" t="s">
        <v>656</v>
      </c>
      <c r="D32" s="31" t="s">
        <v>74</v>
      </c>
      <c r="E32" s="31" t="s">
        <v>431</v>
      </c>
      <c r="F32" s="32" t="s">
        <v>38</v>
      </c>
      <c r="G32" s="31" t="s">
        <v>476</v>
      </c>
      <c r="H32" s="33">
        <v>1245832770</v>
      </c>
      <c r="I32" s="33">
        <f t="shared" si="0"/>
        <v>1245832770</v>
      </c>
      <c r="J32" s="34" t="s">
        <v>36</v>
      </c>
      <c r="K32" s="34" t="s">
        <v>36</v>
      </c>
      <c r="L32" s="31" t="s">
        <v>37</v>
      </c>
    </row>
    <row r="33" spans="1:12" ht="67.5" customHeight="1">
      <c r="A33" s="3"/>
      <c r="B33" s="30">
        <v>72000000</v>
      </c>
      <c r="C33" s="31" t="s">
        <v>676</v>
      </c>
      <c r="D33" s="31" t="s">
        <v>74</v>
      </c>
      <c r="E33" s="31" t="s">
        <v>431</v>
      </c>
      <c r="F33" s="32" t="s">
        <v>38</v>
      </c>
      <c r="G33" s="31" t="s">
        <v>455</v>
      </c>
      <c r="H33" s="33">
        <v>1121249492</v>
      </c>
      <c r="I33" s="33">
        <f t="shared" si="0"/>
        <v>1121249492</v>
      </c>
      <c r="J33" s="34" t="s">
        <v>36</v>
      </c>
      <c r="K33" s="34" t="s">
        <v>36</v>
      </c>
      <c r="L33" s="31" t="s">
        <v>37</v>
      </c>
    </row>
    <row r="34" spans="1:12" ht="67.5" customHeight="1">
      <c r="A34" s="3"/>
      <c r="B34" s="30">
        <v>81101500</v>
      </c>
      <c r="C34" s="31" t="s">
        <v>811</v>
      </c>
      <c r="D34" s="31" t="s">
        <v>758</v>
      </c>
      <c r="E34" s="31" t="s">
        <v>164</v>
      </c>
      <c r="F34" s="32" t="s">
        <v>38</v>
      </c>
      <c r="G34" s="31" t="s">
        <v>455</v>
      </c>
      <c r="H34" s="33">
        <v>335864334</v>
      </c>
      <c r="I34" s="33">
        <f>+H34</f>
        <v>335864334</v>
      </c>
      <c r="J34" s="34" t="s">
        <v>36</v>
      </c>
      <c r="K34" s="34" t="s">
        <v>36</v>
      </c>
      <c r="L34" s="31" t="s">
        <v>37</v>
      </c>
    </row>
    <row r="35" spans="1:12" ht="67.5" customHeight="1">
      <c r="A35" s="3"/>
      <c r="B35" s="30">
        <v>72000000</v>
      </c>
      <c r="C35" s="31" t="s">
        <v>501</v>
      </c>
      <c r="D35" s="31" t="s">
        <v>27</v>
      </c>
      <c r="E35" s="31" t="s">
        <v>164</v>
      </c>
      <c r="F35" s="32" t="s">
        <v>38</v>
      </c>
      <c r="G35" s="31" t="s">
        <v>498</v>
      </c>
      <c r="H35" s="33">
        <v>398666486</v>
      </c>
      <c r="I35" s="33">
        <f t="shared" si="0"/>
        <v>398666486</v>
      </c>
      <c r="J35" s="34" t="s">
        <v>36</v>
      </c>
      <c r="K35" s="34" t="s">
        <v>36</v>
      </c>
      <c r="L35" s="31" t="s">
        <v>37</v>
      </c>
    </row>
    <row r="36" spans="1:12" ht="67.5" customHeight="1">
      <c r="A36" s="3"/>
      <c r="B36" s="30">
        <v>72000000</v>
      </c>
      <c r="C36" s="31" t="s">
        <v>530</v>
      </c>
      <c r="D36" s="31" t="s">
        <v>27</v>
      </c>
      <c r="E36" s="31" t="s">
        <v>430</v>
      </c>
      <c r="F36" s="32" t="s">
        <v>38</v>
      </c>
      <c r="G36" s="31" t="s">
        <v>498</v>
      </c>
      <c r="H36" s="33">
        <v>1494999322</v>
      </c>
      <c r="I36" s="33">
        <f t="shared" si="0"/>
        <v>1494999322</v>
      </c>
      <c r="J36" s="34" t="s">
        <v>36</v>
      </c>
      <c r="K36" s="34" t="s">
        <v>36</v>
      </c>
      <c r="L36" s="31" t="s">
        <v>37</v>
      </c>
    </row>
    <row r="37" spans="1:12" ht="67.5" customHeight="1">
      <c r="A37" s="3"/>
      <c r="B37" s="30">
        <v>72000000</v>
      </c>
      <c r="C37" s="31" t="s">
        <v>655</v>
      </c>
      <c r="D37" s="31" t="s">
        <v>74</v>
      </c>
      <c r="E37" s="31" t="s">
        <v>164</v>
      </c>
      <c r="F37" s="32" t="s">
        <v>38</v>
      </c>
      <c r="G37" s="31" t="s">
        <v>498</v>
      </c>
      <c r="H37" s="33">
        <v>311458193</v>
      </c>
      <c r="I37" s="33">
        <f t="shared" si="0"/>
        <v>311458193</v>
      </c>
      <c r="J37" s="34" t="s">
        <v>36</v>
      </c>
      <c r="K37" s="34" t="s">
        <v>36</v>
      </c>
      <c r="L37" s="31" t="s">
        <v>37</v>
      </c>
    </row>
    <row r="38" spans="1:12" ht="67.5" customHeight="1">
      <c r="A38" s="3"/>
      <c r="B38" s="30">
        <v>72000000</v>
      </c>
      <c r="C38" s="31" t="s">
        <v>541</v>
      </c>
      <c r="D38" s="31" t="s">
        <v>27</v>
      </c>
      <c r="E38" s="31" t="s">
        <v>102</v>
      </c>
      <c r="F38" s="32" t="s">
        <v>38</v>
      </c>
      <c r="G38" s="31" t="s">
        <v>498</v>
      </c>
      <c r="H38" s="33">
        <v>391841723</v>
      </c>
      <c r="I38" s="33">
        <f t="shared" si="0"/>
        <v>391841723</v>
      </c>
      <c r="J38" s="34" t="s">
        <v>36</v>
      </c>
      <c r="K38" s="34" t="s">
        <v>36</v>
      </c>
      <c r="L38" s="31" t="s">
        <v>37</v>
      </c>
    </row>
    <row r="39" spans="1:12" ht="67.5" customHeight="1">
      <c r="A39" s="3"/>
      <c r="B39" s="30">
        <v>72000000</v>
      </c>
      <c r="C39" s="31" t="s">
        <v>542</v>
      </c>
      <c r="D39" s="31" t="s">
        <v>27</v>
      </c>
      <c r="E39" s="31" t="s">
        <v>102</v>
      </c>
      <c r="F39" s="32" t="s">
        <v>38</v>
      </c>
      <c r="G39" s="31" t="s">
        <v>498</v>
      </c>
      <c r="H39" s="33">
        <v>470210068</v>
      </c>
      <c r="I39" s="33">
        <f t="shared" si="0"/>
        <v>470210068</v>
      </c>
      <c r="J39" s="34" t="s">
        <v>36</v>
      </c>
      <c r="K39" s="34" t="s">
        <v>36</v>
      </c>
      <c r="L39" s="31" t="s">
        <v>37</v>
      </c>
    </row>
    <row r="40" spans="1:12" ht="67.5" customHeight="1">
      <c r="A40" s="3"/>
      <c r="B40" s="30">
        <v>72000000</v>
      </c>
      <c r="C40" s="31" t="s">
        <v>543</v>
      </c>
      <c r="D40" s="31" t="s">
        <v>27</v>
      </c>
      <c r="E40" s="31" t="s">
        <v>85</v>
      </c>
      <c r="F40" s="32" t="s">
        <v>38</v>
      </c>
      <c r="G40" s="31" t="s">
        <v>498</v>
      </c>
      <c r="H40" s="33">
        <v>1455412114</v>
      </c>
      <c r="I40" s="33">
        <f t="shared" si="0"/>
        <v>1455412114</v>
      </c>
      <c r="J40" s="34" t="s">
        <v>36</v>
      </c>
      <c r="K40" s="34" t="s">
        <v>36</v>
      </c>
      <c r="L40" s="31" t="s">
        <v>37</v>
      </c>
    </row>
    <row r="41" spans="1:12" ht="67.5" customHeight="1">
      <c r="A41" s="3"/>
      <c r="B41" s="30">
        <v>80160000</v>
      </c>
      <c r="C41" s="31" t="s">
        <v>753</v>
      </c>
      <c r="D41" s="31" t="s">
        <v>403</v>
      </c>
      <c r="E41" s="31" t="s">
        <v>225</v>
      </c>
      <c r="F41" s="32" t="s">
        <v>630</v>
      </c>
      <c r="G41" s="31" t="s">
        <v>498</v>
      </c>
      <c r="H41" s="33">
        <v>268743095</v>
      </c>
      <c r="I41" s="33">
        <f t="shared" si="0"/>
        <v>268743095</v>
      </c>
      <c r="J41" s="34" t="s">
        <v>36</v>
      </c>
      <c r="K41" s="34" t="s">
        <v>36</v>
      </c>
      <c r="L41" s="31" t="s">
        <v>37</v>
      </c>
    </row>
    <row r="42" spans="1:12" ht="67.5" customHeight="1">
      <c r="A42" s="3"/>
      <c r="B42" s="30">
        <v>81101500</v>
      </c>
      <c r="C42" s="31" t="s">
        <v>754</v>
      </c>
      <c r="D42" s="31" t="s">
        <v>403</v>
      </c>
      <c r="E42" s="31" t="s">
        <v>132</v>
      </c>
      <c r="F42" s="32" t="s">
        <v>630</v>
      </c>
      <c r="G42" s="31" t="s">
        <v>498</v>
      </c>
      <c r="H42" s="33">
        <v>250000000</v>
      </c>
      <c r="I42" s="33">
        <f t="shared" si="0"/>
        <v>250000000</v>
      </c>
      <c r="J42" s="34" t="s">
        <v>36</v>
      </c>
      <c r="K42" s="34" t="s">
        <v>36</v>
      </c>
      <c r="L42" s="31" t="s">
        <v>37</v>
      </c>
    </row>
    <row r="43" spans="1:12" ht="67.5" customHeight="1">
      <c r="A43" s="3"/>
      <c r="B43" s="30">
        <v>72000000</v>
      </c>
      <c r="C43" s="31" t="s">
        <v>654</v>
      </c>
      <c r="D43" s="31" t="s">
        <v>74</v>
      </c>
      <c r="E43" s="31" t="s">
        <v>431</v>
      </c>
      <c r="F43" s="32" t="s">
        <v>38</v>
      </c>
      <c r="G43" s="31" t="s">
        <v>455</v>
      </c>
      <c r="H43" s="33">
        <v>934374579</v>
      </c>
      <c r="I43" s="33">
        <f t="shared" si="0"/>
        <v>934374579</v>
      </c>
      <c r="J43" s="34" t="s">
        <v>36</v>
      </c>
      <c r="K43" s="34" t="s">
        <v>36</v>
      </c>
      <c r="L43" s="31" t="s">
        <v>37</v>
      </c>
    </row>
    <row r="44" spans="1:12" ht="67.5" customHeight="1">
      <c r="A44" s="3"/>
      <c r="B44" s="30"/>
      <c r="C44" s="31" t="s">
        <v>812</v>
      </c>
      <c r="D44" s="31" t="s">
        <v>27</v>
      </c>
      <c r="E44" s="31" t="s">
        <v>107</v>
      </c>
      <c r="F44" s="32" t="s">
        <v>108</v>
      </c>
      <c r="G44" s="31" t="s">
        <v>813</v>
      </c>
      <c r="H44" s="33">
        <v>4545364068</v>
      </c>
      <c r="I44" s="33">
        <f t="shared" si="0"/>
        <v>4545364068</v>
      </c>
      <c r="J44" s="34" t="s">
        <v>36</v>
      </c>
      <c r="K44" s="34" t="s">
        <v>36</v>
      </c>
      <c r="L44" s="31" t="s">
        <v>37</v>
      </c>
    </row>
    <row r="45" spans="1:12" ht="67.5" customHeight="1">
      <c r="A45" s="3"/>
      <c r="B45" s="30">
        <v>81101516</v>
      </c>
      <c r="C45" s="31" t="s">
        <v>653</v>
      </c>
      <c r="D45" s="31" t="s">
        <v>74</v>
      </c>
      <c r="E45" s="31" t="s">
        <v>431</v>
      </c>
      <c r="F45" s="32" t="s">
        <v>38</v>
      </c>
      <c r="G45" s="31" t="s">
        <v>455</v>
      </c>
      <c r="H45" s="33">
        <v>1245832770</v>
      </c>
      <c r="I45" s="33">
        <f t="shared" si="0"/>
        <v>1245832770</v>
      </c>
      <c r="J45" s="34" t="s">
        <v>36</v>
      </c>
      <c r="K45" s="34" t="s">
        <v>36</v>
      </c>
      <c r="L45" s="31" t="s">
        <v>37</v>
      </c>
    </row>
    <row r="46" spans="1:12" ht="67.5" customHeight="1">
      <c r="A46" s="3"/>
      <c r="B46" s="30">
        <v>81101516</v>
      </c>
      <c r="C46" s="31" t="s">
        <v>652</v>
      </c>
      <c r="D46" s="31" t="s">
        <v>74</v>
      </c>
      <c r="E46" s="31" t="s">
        <v>164</v>
      </c>
      <c r="F46" s="32" t="s">
        <v>38</v>
      </c>
      <c r="G46" s="31" t="s">
        <v>455</v>
      </c>
      <c r="H46" s="33">
        <v>386208159</v>
      </c>
      <c r="I46" s="33">
        <f t="shared" si="0"/>
        <v>386208159</v>
      </c>
      <c r="J46" s="34" t="s">
        <v>36</v>
      </c>
      <c r="K46" s="34" t="s">
        <v>36</v>
      </c>
      <c r="L46" s="31" t="s">
        <v>37</v>
      </c>
    </row>
    <row r="47" spans="1:12" ht="67.5" customHeight="1">
      <c r="A47" s="3"/>
      <c r="B47" s="30">
        <v>81101516</v>
      </c>
      <c r="C47" s="31" t="s">
        <v>650</v>
      </c>
      <c r="D47" s="31" t="s">
        <v>74</v>
      </c>
      <c r="E47" s="31" t="s">
        <v>431</v>
      </c>
      <c r="F47" s="32" t="s">
        <v>38</v>
      </c>
      <c r="G47" s="31" t="s">
        <v>455</v>
      </c>
      <c r="H47" s="33">
        <v>622916384</v>
      </c>
      <c r="I47" s="33">
        <f t="shared" si="0"/>
        <v>622916384</v>
      </c>
      <c r="J47" s="34" t="s">
        <v>36</v>
      </c>
      <c r="K47" s="34" t="s">
        <v>36</v>
      </c>
      <c r="L47" s="31" t="s">
        <v>37</v>
      </c>
    </row>
    <row r="48" spans="1:12" ht="67.5" customHeight="1">
      <c r="A48" s="3"/>
      <c r="B48" s="30">
        <v>81101516</v>
      </c>
      <c r="C48" s="31" t="s">
        <v>649</v>
      </c>
      <c r="D48" s="31" t="s">
        <v>74</v>
      </c>
      <c r="E48" s="31" t="s">
        <v>164</v>
      </c>
      <c r="F48" s="32" t="s">
        <v>38</v>
      </c>
      <c r="G48" s="31" t="s">
        <v>455</v>
      </c>
      <c r="H48" s="33">
        <v>498333108</v>
      </c>
      <c r="I48" s="33">
        <f t="shared" si="0"/>
        <v>498333108</v>
      </c>
      <c r="J48" s="34" t="s">
        <v>36</v>
      </c>
      <c r="K48" s="34" t="s">
        <v>36</v>
      </c>
      <c r="L48" s="31" t="s">
        <v>37</v>
      </c>
    </row>
    <row r="49" spans="1:12" ht="67.5" customHeight="1">
      <c r="A49" s="3"/>
      <c r="B49" s="30">
        <v>81101516</v>
      </c>
      <c r="C49" s="31" t="s">
        <v>670</v>
      </c>
      <c r="D49" s="31" t="s">
        <v>74</v>
      </c>
      <c r="E49" s="31" t="s">
        <v>164</v>
      </c>
      <c r="F49" s="32" t="s">
        <v>38</v>
      </c>
      <c r="G49" s="31" t="s">
        <v>476</v>
      </c>
      <c r="H49" s="33">
        <v>585541413</v>
      </c>
      <c r="I49" s="33">
        <f t="shared" si="0"/>
        <v>585541413</v>
      </c>
      <c r="J49" s="34" t="s">
        <v>36</v>
      </c>
      <c r="K49" s="34" t="s">
        <v>36</v>
      </c>
      <c r="L49" s="31" t="s">
        <v>37</v>
      </c>
    </row>
    <row r="50" spans="1:12" ht="67.5" customHeight="1">
      <c r="A50" s="3"/>
      <c r="B50" s="30">
        <v>81101516</v>
      </c>
      <c r="C50" s="31" t="s">
        <v>642</v>
      </c>
      <c r="D50" s="31" t="s">
        <v>74</v>
      </c>
      <c r="E50" s="31" t="s">
        <v>431</v>
      </c>
      <c r="F50" s="32" t="s">
        <v>38</v>
      </c>
      <c r="G50" s="31" t="s">
        <v>455</v>
      </c>
      <c r="H50" s="33">
        <v>1257476066</v>
      </c>
      <c r="I50" s="33">
        <f t="shared" si="0"/>
        <v>1257476066</v>
      </c>
      <c r="J50" s="34" t="s">
        <v>36</v>
      </c>
      <c r="K50" s="34" t="s">
        <v>36</v>
      </c>
      <c r="L50" s="31" t="s">
        <v>37</v>
      </c>
    </row>
    <row r="51" spans="1:12" ht="67.5" customHeight="1">
      <c r="A51" s="3"/>
      <c r="B51" s="30">
        <v>81101516</v>
      </c>
      <c r="C51" s="31" t="s">
        <v>645</v>
      </c>
      <c r="D51" s="31" t="s">
        <v>74</v>
      </c>
      <c r="E51" s="31" t="s">
        <v>164</v>
      </c>
      <c r="F51" s="32" t="s">
        <v>38</v>
      </c>
      <c r="G51" s="31" t="s">
        <v>455</v>
      </c>
      <c r="H51" s="33">
        <v>622916384</v>
      </c>
      <c r="I51" s="33">
        <f t="shared" si="0"/>
        <v>622916384</v>
      </c>
      <c r="J51" s="34" t="s">
        <v>36</v>
      </c>
      <c r="K51" s="34" t="s">
        <v>36</v>
      </c>
      <c r="L51" s="31" t="s">
        <v>37</v>
      </c>
    </row>
    <row r="52" spans="1:12" ht="67.5" customHeight="1">
      <c r="A52" s="3"/>
      <c r="B52" s="30">
        <v>81101516</v>
      </c>
      <c r="C52" s="31" t="s">
        <v>647</v>
      </c>
      <c r="D52" s="31" t="s">
        <v>74</v>
      </c>
      <c r="E52" s="31" t="s">
        <v>107</v>
      </c>
      <c r="F52" s="32" t="s">
        <v>38</v>
      </c>
      <c r="G52" s="31" t="s">
        <v>476</v>
      </c>
      <c r="H52" s="33">
        <v>722583006</v>
      </c>
      <c r="I52" s="33">
        <f t="shared" si="0"/>
        <v>722583006</v>
      </c>
      <c r="J52" s="34" t="s">
        <v>36</v>
      </c>
      <c r="K52" s="34" t="s">
        <v>36</v>
      </c>
      <c r="L52" s="31" t="s">
        <v>37</v>
      </c>
    </row>
    <row r="53" spans="1:12" ht="67.5" customHeight="1">
      <c r="A53" s="3"/>
      <c r="B53" s="30">
        <v>81101516</v>
      </c>
      <c r="C53" s="31" t="s">
        <v>669</v>
      </c>
      <c r="D53" s="31" t="s">
        <v>74</v>
      </c>
      <c r="E53" s="31" t="s">
        <v>164</v>
      </c>
      <c r="F53" s="32" t="s">
        <v>38</v>
      </c>
      <c r="G53" s="31" t="s">
        <v>455</v>
      </c>
      <c r="H53" s="33">
        <v>622916396</v>
      </c>
      <c r="I53" s="33">
        <f t="shared" si="0"/>
        <v>622916396</v>
      </c>
      <c r="J53" s="34" t="s">
        <v>36</v>
      </c>
      <c r="K53" s="34" t="s">
        <v>36</v>
      </c>
      <c r="L53" s="31" t="s">
        <v>37</v>
      </c>
    </row>
    <row r="54" spans="1:12" ht="67.5" customHeight="1">
      <c r="A54" s="3"/>
      <c r="B54" s="30">
        <v>81101516</v>
      </c>
      <c r="C54" s="31" t="s">
        <v>644</v>
      </c>
      <c r="D54" s="31" t="s">
        <v>74</v>
      </c>
      <c r="E54" s="31" t="s">
        <v>164</v>
      </c>
      <c r="F54" s="32" t="s">
        <v>38</v>
      </c>
      <c r="G54" s="31" t="s">
        <v>455</v>
      </c>
      <c r="H54" s="33">
        <v>473416452</v>
      </c>
      <c r="I54" s="33">
        <f t="shared" si="0"/>
        <v>473416452</v>
      </c>
      <c r="J54" s="34" t="s">
        <v>36</v>
      </c>
      <c r="K54" s="34" t="s">
        <v>36</v>
      </c>
      <c r="L54" s="31" t="s">
        <v>37</v>
      </c>
    </row>
    <row r="55" spans="1:12" ht="67.5" customHeight="1">
      <c r="A55" s="3"/>
      <c r="B55" s="30">
        <v>81101516</v>
      </c>
      <c r="C55" s="31" t="s">
        <v>641</v>
      </c>
      <c r="D55" s="31" t="s">
        <v>74</v>
      </c>
      <c r="E55" s="31" t="s">
        <v>164</v>
      </c>
      <c r="F55" s="32" t="s">
        <v>38</v>
      </c>
      <c r="G55" s="31" t="s">
        <v>455</v>
      </c>
      <c r="H55" s="33">
        <v>498333108</v>
      </c>
      <c r="I55" s="33">
        <f t="shared" si="0"/>
        <v>498333108</v>
      </c>
      <c r="J55" s="34" t="s">
        <v>36</v>
      </c>
      <c r="K55" s="34" t="s">
        <v>36</v>
      </c>
      <c r="L55" s="31" t="s">
        <v>37</v>
      </c>
    </row>
    <row r="56" spans="1:12" ht="67.5" customHeight="1">
      <c r="A56" s="3"/>
      <c r="B56" s="30">
        <v>81101516</v>
      </c>
      <c r="C56" s="31" t="s">
        <v>640</v>
      </c>
      <c r="D56" s="31" t="s">
        <v>74</v>
      </c>
      <c r="E56" s="31" t="s">
        <v>431</v>
      </c>
      <c r="F56" s="32" t="s">
        <v>38</v>
      </c>
      <c r="G56" s="31" t="s">
        <v>455</v>
      </c>
      <c r="H56" s="33">
        <v>817359444</v>
      </c>
      <c r="I56" s="33">
        <f t="shared" si="0"/>
        <v>817359444</v>
      </c>
      <c r="J56" s="34" t="s">
        <v>36</v>
      </c>
      <c r="K56" s="34" t="s">
        <v>36</v>
      </c>
      <c r="L56" s="31" t="s">
        <v>37</v>
      </c>
    </row>
    <row r="57" spans="1:12" ht="67.5" customHeight="1">
      <c r="A57" s="3"/>
      <c r="B57" s="30">
        <v>81101516</v>
      </c>
      <c r="C57" s="31" t="s">
        <v>639</v>
      </c>
      <c r="D57" s="31" t="s">
        <v>74</v>
      </c>
      <c r="E57" s="31" t="s">
        <v>164</v>
      </c>
      <c r="F57" s="32" t="s">
        <v>38</v>
      </c>
      <c r="G57" s="31" t="s">
        <v>455</v>
      </c>
      <c r="H57" s="33">
        <v>622916384</v>
      </c>
      <c r="I57" s="33">
        <f t="shared" si="0"/>
        <v>622916384</v>
      </c>
      <c r="J57" s="34" t="s">
        <v>36</v>
      </c>
      <c r="K57" s="34" t="s">
        <v>36</v>
      </c>
      <c r="L57" s="31" t="s">
        <v>37</v>
      </c>
    </row>
    <row r="58" spans="1:12" ht="67.5" customHeight="1">
      <c r="A58" s="3"/>
      <c r="B58" s="30">
        <v>72000000</v>
      </c>
      <c r="C58" s="31" t="s">
        <v>524</v>
      </c>
      <c r="D58" s="31" t="s">
        <v>134</v>
      </c>
      <c r="E58" s="31" t="s">
        <v>164</v>
      </c>
      <c r="F58" s="32" t="s">
        <v>38</v>
      </c>
      <c r="G58" s="31" t="s">
        <v>498</v>
      </c>
      <c r="H58" s="33">
        <v>249166554</v>
      </c>
      <c r="I58" s="33">
        <f aca="true" t="shared" si="1" ref="I58:I64">+H58</f>
        <v>249166554</v>
      </c>
      <c r="J58" s="34" t="s">
        <v>36</v>
      </c>
      <c r="K58" s="34" t="s">
        <v>36</v>
      </c>
      <c r="L58" s="31" t="s">
        <v>37</v>
      </c>
    </row>
    <row r="59" spans="1:12" ht="67.5" customHeight="1">
      <c r="A59" s="3"/>
      <c r="B59" s="30">
        <v>72000000</v>
      </c>
      <c r="C59" s="31" t="s">
        <v>708</v>
      </c>
      <c r="D59" s="31" t="s">
        <v>27</v>
      </c>
      <c r="E59" s="31" t="s">
        <v>164</v>
      </c>
      <c r="F59" s="32" t="s">
        <v>38</v>
      </c>
      <c r="G59" s="31" t="s">
        <v>498</v>
      </c>
      <c r="H59" s="33">
        <v>498333108</v>
      </c>
      <c r="I59" s="33">
        <f t="shared" si="1"/>
        <v>498333108</v>
      </c>
      <c r="J59" s="34" t="s">
        <v>36</v>
      </c>
      <c r="K59" s="34" t="s">
        <v>36</v>
      </c>
      <c r="L59" s="31" t="s">
        <v>37</v>
      </c>
    </row>
    <row r="60" spans="1:12" ht="109.5" customHeight="1">
      <c r="A60" s="3"/>
      <c r="B60" s="30">
        <v>811015000</v>
      </c>
      <c r="C60" s="31" t="s">
        <v>580</v>
      </c>
      <c r="D60" s="31" t="s">
        <v>74</v>
      </c>
      <c r="E60" s="31" t="s">
        <v>107</v>
      </c>
      <c r="F60" s="32" t="s">
        <v>38</v>
      </c>
      <c r="G60" s="31" t="s">
        <v>498</v>
      </c>
      <c r="H60" s="33">
        <v>200000000</v>
      </c>
      <c r="I60" s="33">
        <f t="shared" si="1"/>
        <v>200000000</v>
      </c>
      <c r="J60" s="34" t="s">
        <v>36</v>
      </c>
      <c r="K60" s="34" t="s">
        <v>36</v>
      </c>
      <c r="L60" s="31" t="s">
        <v>37</v>
      </c>
    </row>
    <row r="61" spans="1:12" ht="109.5" customHeight="1">
      <c r="A61" s="3"/>
      <c r="B61" s="30">
        <v>80160000</v>
      </c>
      <c r="C61" s="31" t="s">
        <v>757</v>
      </c>
      <c r="D61" s="31" t="s">
        <v>403</v>
      </c>
      <c r="E61" s="31" t="s">
        <v>225</v>
      </c>
      <c r="F61" s="32" t="s">
        <v>630</v>
      </c>
      <c r="G61" s="31" t="s">
        <v>498</v>
      </c>
      <c r="H61" s="33">
        <v>594403219</v>
      </c>
      <c r="I61" s="33">
        <f t="shared" si="1"/>
        <v>594403219</v>
      </c>
      <c r="J61" s="34" t="s">
        <v>36</v>
      </c>
      <c r="K61" s="34" t="s">
        <v>36</v>
      </c>
      <c r="L61" s="31" t="s">
        <v>37</v>
      </c>
    </row>
    <row r="62" spans="1:12" ht="67.5" customHeight="1">
      <c r="A62" s="3"/>
      <c r="B62" s="30">
        <v>81101500</v>
      </c>
      <c r="C62" s="31" t="s">
        <v>763</v>
      </c>
      <c r="D62" s="31" t="s">
        <v>242</v>
      </c>
      <c r="E62" s="31" t="s">
        <v>321</v>
      </c>
      <c r="F62" s="32" t="s">
        <v>38</v>
      </c>
      <c r="G62" s="31" t="s">
        <v>29</v>
      </c>
      <c r="H62" s="33">
        <v>14000000</v>
      </c>
      <c r="I62" s="33">
        <f t="shared" si="1"/>
        <v>14000000</v>
      </c>
      <c r="J62" s="34" t="s">
        <v>36</v>
      </c>
      <c r="K62" s="34" t="s">
        <v>36</v>
      </c>
      <c r="L62" s="31" t="s">
        <v>37</v>
      </c>
    </row>
    <row r="63" spans="1:12" ht="67.5" customHeight="1">
      <c r="A63" s="3"/>
      <c r="B63" s="30">
        <v>72000000</v>
      </c>
      <c r="C63" s="31" t="s">
        <v>500</v>
      </c>
      <c r="D63" s="31" t="s">
        <v>27</v>
      </c>
      <c r="E63" s="31" t="s">
        <v>107</v>
      </c>
      <c r="F63" s="32" t="s">
        <v>38</v>
      </c>
      <c r="G63" s="31" t="s">
        <v>498</v>
      </c>
      <c r="H63" s="33">
        <v>2778207077</v>
      </c>
      <c r="I63" s="33">
        <f t="shared" si="1"/>
        <v>2778207077</v>
      </c>
      <c r="J63" s="34" t="s">
        <v>36</v>
      </c>
      <c r="K63" s="34" t="s">
        <v>36</v>
      </c>
      <c r="L63" s="31" t="s">
        <v>37</v>
      </c>
    </row>
    <row r="64" spans="1:12" ht="118.5" customHeight="1">
      <c r="A64" s="5"/>
      <c r="B64" s="21">
        <v>83101503</v>
      </c>
      <c r="C64" s="31" t="s">
        <v>39</v>
      </c>
      <c r="D64" s="31" t="s">
        <v>28</v>
      </c>
      <c r="E64" s="31" t="s">
        <v>107</v>
      </c>
      <c r="F64" s="31" t="s">
        <v>38</v>
      </c>
      <c r="G64" s="31" t="s">
        <v>29</v>
      </c>
      <c r="H64" s="33">
        <v>74880000</v>
      </c>
      <c r="I64" s="33">
        <f t="shared" si="1"/>
        <v>74880000</v>
      </c>
      <c r="J64" s="34" t="s">
        <v>36</v>
      </c>
      <c r="K64" s="34" t="s">
        <v>36</v>
      </c>
      <c r="L64" s="31" t="s">
        <v>37</v>
      </c>
    </row>
    <row r="65" spans="1:12" ht="111" customHeight="1">
      <c r="A65" s="2"/>
      <c r="B65" s="21">
        <v>83101503</v>
      </c>
      <c r="C65" s="31" t="s">
        <v>40</v>
      </c>
      <c r="D65" s="31" t="s">
        <v>28</v>
      </c>
      <c r="E65" s="31" t="s">
        <v>225</v>
      </c>
      <c r="F65" s="31" t="s">
        <v>38</v>
      </c>
      <c r="G65" s="31" t="s">
        <v>29</v>
      </c>
      <c r="H65" s="33">
        <v>70000000</v>
      </c>
      <c r="I65" s="33">
        <f aca="true" t="shared" si="2" ref="I65:I120">+H65</f>
        <v>70000000</v>
      </c>
      <c r="J65" s="34" t="s">
        <v>36</v>
      </c>
      <c r="K65" s="34" t="s">
        <v>36</v>
      </c>
      <c r="L65" s="31" t="s">
        <v>37</v>
      </c>
    </row>
    <row r="66" spans="1:12" ht="74.25" customHeight="1">
      <c r="A66" s="2"/>
      <c r="B66" s="21">
        <v>83101503</v>
      </c>
      <c r="C66" s="31" t="s">
        <v>41</v>
      </c>
      <c r="D66" s="31" t="s">
        <v>74</v>
      </c>
      <c r="E66" s="31" t="s">
        <v>164</v>
      </c>
      <c r="F66" s="31" t="s">
        <v>38</v>
      </c>
      <c r="G66" s="31" t="s">
        <v>29</v>
      </c>
      <c r="H66" s="33">
        <v>41600000</v>
      </c>
      <c r="I66" s="33">
        <f t="shared" si="2"/>
        <v>41600000</v>
      </c>
      <c r="J66" s="34" t="s">
        <v>36</v>
      </c>
      <c r="K66" s="34" t="s">
        <v>36</v>
      </c>
      <c r="L66" s="31" t="s">
        <v>37</v>
      </c>
    </row>
    <row r="67" spans="1:12" ht="105.75" customHeight="1">
      <c r="A67" s="2"/>
      <c r="B67" s="21">
        <v>83101503</v>
      </c>
      <c r="C67" s="31" t="s">
        <v>42</v>
      </c>
      <c r="D67" s="31" t="s">
        <v>65</v>
      </c>
      <c r="E67" s="31" t="s">
        <v>225</v>
      </c>
      <c r="F67" s="31" t="s">
        <v>38</v>
      </c>
      <c r="G67" s="31" t="s">
        <v>29</v>
      </c>
      <c r="H67" s="33">
        <v>57000000</v>
      </c>
      <c r="I67" s="33">
        <f t="shared" si="2"/>
        <v>57000000</v>
      </c>
      <c r="J67" s="34" t="s">
        <v>36</v>
      </c>
      <c r="K67" s="34" t="s">
        <v>36</v>
      </c>
      <c r="L67" s="31" t="s">
        <v>37</v>
      </c>
    </row>
    <row r="68" spans="1:12" ht="115.5" customHeight="1">
      <c r="A68" s="2"/>
      <c r="B68" s="21">
        <v>83101503</v>
      </c>
      <c r="C68" s="31" t="s">
        <v>43</v>
      </c>
      <c r="D68" s="31" t="s">
        <v>28</v>
      </c>
      <c r="E68" s="31" t="s">
        <v>107</v>
      </c>
      <c r="F68" s="31" t="s">
        <v>38</v>
      </c>
      <c r="G68" s="31" t="s">
        <v>29</v>
      </c>
      <c r="H68" s="33">
        <v>74880000</v>
      </c>
      <c r="I68" s="33">
        <f t="shared" si="2"/>
        <v>74880000</v>
      </c>
      <c r="J68" s="34" t="s">
        <v>36</v>
      </c>
      <c r="K68" s="34" t="s">
        <v>36</v>
      </c>
      <c r="L68" s="31" t="s">
        <v>37</v>
      </c>
    </row>
    <row r="69" spans="1:12" ht="102.75" customHeight="1">
      <c r="A69" s="2"/>
      <c r="B69" s="21">
        <v>83101503</v>
      </c>
      <c r="C69" s="31" t="s">
        <v>44</v>
      </c>
      <c r="D69" s="31" t="s">
        <v>28</v>
      </c>
      <c r="E69" s="31" t="s">
        <v>107</v>
      </c>
      <c r="F69" s="31" t="s">
        <v>38</v>
      </c>
      <c r="G69" s="31" t="s">
        <v>29</v>
      </c>
      <c r="H69" s="33">
        <v>94348800</v>
      </c>
      <c r="I69" s="33">
        <f t="shared" si="2"/>
        <v>94348800</v>
      </c>
      <c r="J69" s="34" t="s">
        <v>36</v>
      </c>
      <c r="K69" s="34" t="s">
        <v>36</v>
      </c>
      <c r="L69" s="31" t="s">
        <v>37</v>
      </c>
    </row>
    <row r="70" spans="1:12" ht="73.5" customHeight="1">
      <c r="A70" s="2"/>
      <c r="B70" s="21">
        <v>83101503</v>
      </c>
      <c r="C70" s="31" t="s">
        <v>45</v>
      </c>
      <c r="D70" s="31" t="s">
        <v>28</v>
      </c>
      <c r="E70" s="31" t="s">
        <v>107</v>
      </c>
      <c r="F70" s="31" t="s">
        <v>38</v>
      </c>
      <c r="G70" s="31" t="s">
        <v>29</v>
      </c>
      <c r="H70" s="33">
        <v>67392000</v>
      </c>
      <c r="I70" s="33">
        <f t="shared" si="2"/>
        <v>67392000</v>
      </c>
      <c r="J70" s="34" t="s">
        <v>36</v>
      </c>
      <c r="K70" s="34" t="s">
        <v>36</v>
      </c>
      <c r="L70" s="31" t="s">
        <v>37</v>
      </c>
    </row>
    <row r="71" spans="1:12" ht="114" customHeight="1">
      <c r="A71" s="2"/>
      <c r="B71" s="21">
        <v>83101503</v>
      </c>
      <c r="C71" s="31" t="s">
        <v>46</v>
      </c>
      <c r="D71" s="31" t="s">
        <v>74</v>
      </c>
      <c r="E71" s="31" t="s">
        <v>164</v>
      </c>
      <c r="F71" s="31" t="s">
        <v>38</v>
      </c>
      <c r="G71" s="31" t="s">
        <v>29</v>
      </c>
      <c r="H71" s="33">
        <v>41600000</v>
      </c>
      <c r="I71" s="33">
        <f t="shared" si="2"/>
        <v>41600000</v>
      </c>
      <c r="J71" s="34" t="s">
        <v>36</v>
      </c>
      <c r="K71" s="34" t="s">
        <v>36</v>
      </c>
      <c r="L71" s="31" t="s">
        <v>37</v>
      </c>
    </row>
    <row r="72" spans="1:12" ht="129" customHeight="1">
      <c r="A72" s="2"/>
      <c r="B72" s="21">
        <v>83101503</v>
      </c>
      <c r="C72" s="31" t="s">
        <v>47</v>
      </c>
      <c r="D72" s="31" t="s">
        <v>28</v>
      </c>
      <c r="E72" s="31" t="s">
        <v>107</v>
      </c>
      <c r="F72" s="31" t="s">
        <v>38</v>
      </c>
      <c r="G72" s="31" t="s">
        <v>29</v>
      </c>
      <c r="H72" s="33">
        <v>37440000</v>
      </c>
      <c r="I72" s="33">
        <f t="shared" si="2"/>
        <v>37440000</v>
      </c>
      <c r="J72" s="34" t="s">
        <v>36</v>
      </c>
      <c r="K72" s="34" t="s">
        <v>36</v>
      </c>
      <c r="L72" s="31" t="s">
        <v>37</v>
      </c>
    </row>
    <row r="73" spans="1:12" ht="106.5" customHeight="1">
      <c r="A73" s="2"/>
      <c r="B73" s="21">
        <v>83101503</v>
      </c>
      <c r="C73" s="31" t="s">
        <v>39</v>
      </c>
      <c r="D73" s="31" t="s">
        <v>65</v>
      </c>
      <c r="E73" s="31" t="s">
        <v>225</v>
      </c>
      <c r="F73" s="31" t="s">
        <v>38</v>
      </c>
      <c r="G73" s="31" t="s">
        <v>29</v>
      </c>
      <c r="H73" s="33">
        <v>45000000</v>
      </c>
      <c r="I73" s="33">
        <f t="shared" si="2"/>
        <v>45000000</v>
      </c>
      <c r="J73" s="34" t="s">
        <v>36</v>
      </c>
      <c r="K73" s="34" t="s">
        <v>36</v>
      </c>
      <c r="L73" s="31" t="s">
        <v>37</v>
      </c>
    </row>
    <row r="74" spans="1:12" ht="60.75" customHeight="1">
      <c r="A74" s="2"/>
      <c r="B74" s="21">
        <v>83101503</v>
      </c>
      <c r="C74" s="31" t="s">
        <v>48</v>
      </c>
      <c r="D74" s="31" t="s">
        <v>28</v>
      </c>
      <c r="E74" s="31" t="s">
        <v>107</v>
      </c>
      <c r="F74" s="31" t="s">
        <v>38</v>
      </c>
      <c r="G74" s="31" t="s">
        <v>29</v>
      </c>
      <c r="H74" s="33">
        <v>49920000</v>
      </c>
      <c r="I74" s="33">
        <f t="shared" si="2"/>
        <v>49920000</v>
      </c>
      <c r="J74" s="34" t="s">
        <v>36</v>
      </c>
      <c r="K74" s="34" t="s">
        <v>36</v>
      </c>
      <c r="L74" s="31" t="s">
        <v>37</v>
      </c>
    </row>
    <row r="75" spans="1:12" ht="99.75" customHeight="1">
      <c r="A75" s="2"/>
      <c r="B75" s="21">
        <v>83101503</v>
      </c>
      <c r="C75" s="31" t="s">
        <v>39</v>
      </c>
      <c r="D75" s="31" t="s">
        <v>28</v>
      </c>
      <c r="E75" s="31" t="s">
        <v>107</v>
      </c>
      <c r="F75" s="31" t="s">
        <v>38</v>
      </c>
      <c r="G75" s="31" t="s">
        <v>29</v>
      </c>
      <c r="H75" s="33">
        <v>56160000</v>
      </c>
      <c r="I75" s="33">
        <f t="shared" si="2"/>
        <v>56160000</v>
      </c>
      <c r="J75" s="34" t="s">
        <v>36</v>
      </c>
      <c r="K75" s="34" t="s">
        <v>36</v>
      </c>
      <c r="L75" s="31" t="s">
        <v>37</v>
      </c>
    </row>
    <row r="76" spans="1:12" ht="65.25" customHeight="1">
      <c r="A76" s="2"/>
      <c r="B76" s="21">
        <v>83101503</v>
      </c>
      <c r="C76" s="31" t="s">
        <v>49</v>
      </c>
      <c r="D76" s="31" t="s">
        <v>28</v>
      </c>
      <c r="E76" s="31" t="s">
        <v>107</v>
      </c>
      <c r="F76" s="31" t="s">
        <v>38</v>
      </c>
      <c r="G76" s="31" t="s">
        <v>29</v>
      </c>
      <c r="H76" s="33">
        <v>24960000</v>
      </c>
      <c r="I76" s="33">
        <f t="shared" si="2"/>
        <v>24960000</v>
      </c>
      <c r="J76" s="34" t="s">
        <v>36</v>
      </c>
      <c r="K76" s="34" t="s">
        <v>36</v>
      </c>
      <c r="L76" s="31" t="s">
        <v>37</v>
      </c>
    </row>
    <row r="77" spans="1:12" ht="114" customHeight="1">
      <c r="A77" s="2"/>
      <c r="B77" s="21">
        <v>83101503</v>
      </c>
      <c r="C77" s="31" t="s">
        <v>410</v>
      </c>
      <c r="D77" s="31" t="s">
        <v>28</v>
      </c>
      <c r="E77" s="31" t="s">
        <v>107</v>
      </c>
      <c r="F77" s="31" t="s">
        <v>38</v>
      </c>
      <c r="G77" s="31" t="s">
        <v>29</v>
      </c>
      <c r="H77" s="33">
        <v>51217920</v>
      </c>
      <c r="I77" s="33">
        <f t="shared" si="2"/>
        <v>51217920</v>
      </c>
      <c r="J77" s="34" t="s">
        <v>36</v>
      </c>
      <c r="K77" s="34" t="s">
        <v>36</v>
      </c>
      <c r="L77" s="31" t="s">
        <v>37</v>
      </c>
    </row>
    <row r="78" spans="1:12" ht="92.25" customHeight="1">
      <c r="A78" s="2"/>
      <c r="B78" s="21">
        <v>83101503</v>
      </c>
      <c r="C78" s="31" t="s">
        <v>50</v>
      </c>
      <c r="D78" s="31" t="s">
        <v>65</v>
      </c>
      <c r="E78" s="31" t="s">
        <v>225</v>
      </c>
      <c r="F78" s="31" t="s">
        <v>38</v>
      </c>
      <c r="G78" s="31" t="s">
        <v>29</v>
      </c>
      <c r="H78" s="33">
        <v>51000000</v>
      </c>
      <c r="I78" s="33">
        <f t="shared" si="2"/>
        <v>51000000</v>
      </c>
      <c r="J78" s="34" t="s">
        <v>36</v>
      </c>
      <c r="K78" s="34" t="s">
        <v>36</v>
      </c>
      <c r="L78" s="31" t="s">
        <v>37</v>
      </c>
    </row>
    <row r="79" spans="1:12" ht="65.25" customHeight="1">
      <c r="A79" s="2"/>
      <c r="B79" s="21">
        <v>83101503</v>
      </c>
      <c r="C79" s="31" t="s">
        <v>51</v>
      </c>
      <c r="D79" s="31" t="s">
        <v>74</v>
      </c>
      <c r="E79" s="31" t="s">
        <v>164</v>
      </c>
      <c r="F79" s="31" t="s">
        <v>38</v>
      </c>
      <c r="G79" s="31" t="s">
        <v>29</v>
      </c>
      <c r="H79" s="33">
        <v>17200000</v>
      </c>
      <c r="I79" s="33">
        <f t="shared" si="2"/>
        <v>17200000</v>
      </c>
      <c r="J79" s="34" t="s">
        <v>36</v>
      </c>
      <c r="K79" s="34" t="s">
        <v>36</v>
      </c>
      <c r="L79" s="31" t="s">
        <v>37</v>
      </c>
    </row>
    <row r="80" spans="1:12" ht="92.25" customHeight="1">
      <c r="A80" s="2"/>
      <c r="B80" s="21">
        <v>83101503</v>
      </c>
      <c r="C80" s="31" t="s">
        <v>52</v>
      </c>
      <c r="D80" s="31" t="s">
        <v>28</v>
      </c>
      <c r="E80" s="31" t="s">
        <v>225</v>
      </c>
      <c r="F80" s="31" t="s">
        <v>38</v>
      </c>
      <c r="G80" s="31" t="s">
        <v>29</v>
      </c>
      <c r="H80" s="33">
        <v>54000000</v>
      </c>
      <c r="I80" s="33">
        <f t="shared" si="2"/>
        <v>54000000</v>
      </c>
      <c r="J80" s="34" t="s">
        <v>36</v>
      </c>
      <c r="K80" s="34" t="s">
        <v>36</v>
      </c>
      <c r="L80" s="31" t="s">
        <v>37</v>
      </c>
    </row>
    <row r="81" spans="1:12" ht="100.5" customHeight="1">
      <c r="A81" s="2"/>
      <c r="B81" s="21">
        <v>83101503</v>
      </c>
      <c r="C81" s="31" t="s">
        <v>411</v>
      </c>
      <c r="D81" s="31" t="s">
        <v>28</v>
      </c>
      <c r="E81" s="31" t="s">
        <v>107</v>
      </c>
      <c r="F81" s="31" t="s">
        <v>38</v>
      </c>
      <c r="G81" s="31" t="s">
        <v>29</v>
      </c>
      <c r="H81" s="33">
        <v>51217920</v>
      </c>
      <c r="I81" s="33">
        <f t="shared" si="2"/>
        <v>51217920</v>
      </c>
      <c r="J81" s="34" t="s">
        <v>36</v>
      </c>
      <c r="K81" s="34" t="s">
        <v>36</v>
      </c>
      <c r="L81" s="31" t="s">
        <v>37</v>
      </c>
    </row>
    <row r="82" spans="1:12" ht="99.75" customHeight="1">
      <c r="A82" s="2"/>
      <c r="B82" s="21">
        <v>83101503</v>
      </c>
      <c r="C82" s="31" t="s">
        <v>53</v>
      </c>
      <c r="D82" s="31" t="s">
        <v>28</v>
      </c>
      <c r="E82" s="31" t="s">
        <v>107</v>
      </c>
      <c r="F82" s="31" t="s">
        <v>38</v>
      </c>
      <c r="G82" s="31" t="s">
        <v>29</v>
      </c>
      <c r="H82" s="33">
        <v>49920000</v>
      </c>
      <c r="I82" s="33">
        <f t="shared" si="2"/>
        <v>49920000</v>
      </c>
      <c r="J82" s="34" t="s">
        <v>36</v>
      </c>
      <c r="K82" s="34" t="s">
        <v>36</v>
      </c>
      <c r="L82" s="31" t="s">
        <v>37</v>
      </c>
    </row>
    <row r="83" spans="1:12" ht="79.5" customHeight="1" thickBot="1">
      <c r="A83" s="6"/>
      <c r="B83" s="21">
        <v>83101503</v>
      </c>
      <c r="C83" s="31" t="s">
        <v>54</v>
      </c>
      <c r="D83" s="31" t="s">
        <v>28</v>
      </c>
      <c r="E83" s="31" t="s">
        <v>107</v>
      </c>
      <c r="F83" s="31" t="s">
        <v>38</v>
      </c>
      <c r="G83" s="31" t="s">
        <v>29</v>
      </c>
      <c r="H83" s="33">
        <v>53913600</v>
      </c>
      <c r="I83" s="33">
        <f t="shared" si="2"/>
        <v>53913600</v>
      </c>
      <c r="J83" s="34" t="s">
        <v>36</v>
      </c>
      <c r="K83" s="34" t="s">
        <v>36</v>
      </c>
      <c r="L83" s="31" t="s">
        <v>37</v>
      </c>
    </row>
    <row r="84" spans="1:12" ht="114" customHeight="1">
      <c r="A84" s="5"/>
      <c r="B84" s="21">
        <v>83101503</v>
      </c>
      <c r="C84" s="31" t="s">
        <v>55</v>
      </c>
      <c r="D84" s="31" t="s">
        <v>28</v>
      </c>
      <c r="E84" s="31" t="s">
        <v>225</v>
      </c>
      <c r="F84" s="31" t="s">
        <v>38</v>
      </c>
      <c r="G84" s="31" t="s">
        <v>29</v>
      </c>
      <c r="H84" s="33">
        <v>56160000</v>
      </c>
      <c r="I84" s="33">
        <f t="shared" si="2"/>
        <v>56160000</v>
      </c>
      <c r="J84" s="34" t="s">
        <v>36</v>
      </c>
      <c r="K84" s="34" t="s">
        <v>36</v>
      </c>
      <c r="L84" s="31" t="s">
        <v>37</v>
      </c>
    </row>
    <row r="85" spans="1:12" ht="66" customHeight="1">
      <c r="A85" s="2"/>
      <c r="B85" s="21">
        <v>83101503</v>
      </c>
      <c r="C85" s="31" t="s">
        <v>438</v>
      </c>
      <c r="D85" s="31" t="s">
        <v>28</v>
      </c>
      <c r="E85" s="31" t="s">
        <v>225</v>
      </c>
      <c r="F85" s="31" t="s">
        <v>38</v>
      </c>
      <c r="G85" s="31" t="s">
        <v>29</v>
      </c>
      <c r="H85" s="33">
        <v>70000000</v>
      </c>
      <c r="I85" s="33">
        <f t="shared" si="2"/>
        <v>70000000</v>
      </c>
      <c r="J85" s="34" t="s">
        <v>36</v>
      </c>
      <c r="K85" s="34" t="s">
        <v>36</v>
      </c>
      <c r="L85" s="31" t="s">
        <v>37</v>
      </c>
    </row>
    <row r="86" spans="1:12" ht="66" customHeight="1">
      <c r="A86" s="2"/>
      <c r="B86" s="21">
        <v>83101503</v>
      </c>
      <c r="C86" s="31" t="s">
        <v>701</v>
      </c>
      <c r="D86" s="31" t="s">
        <v>74</v>
      </c>
      <c r="E86" s="31" t="s">
        <v>164</v>
      </c>
      <c r="F86" s="31" t="s">
        <v>38</v>
      </c>
      <c r="G86" s="31" t="s">
        <v>29</v>
      </c>
      <c r="H86" s="33">
        <v>25000000</v>
      </c>
      <c r="I86" s="33">
        <f t="shared" si="2"/>
        <v>25000000</v>
      </c>
      <c r="J86" s="34" t="s">
        <v>36</v>
      </c>
      <c r="K86" s="34" t="s">
        <v>36</v>
      </c>
      <c r="L86" s="31" t="s">
        <v>37</v>
      </c>
    </row>
    <row r="87" spans="1:12" ht="73.5" customHeight="1">
      <c r="A87" s="2"/>
      <c r="B87" s="21">
        <v>83101503</v>
      </c>
      <c r="C87" s="31" t="s">
        <v>56</v>
      </c>
      <c r="D87" s="31" t="s">
        <v>74</v>
      </c>
      <c r="E87" s="31" t="s">
        <v>164</v>
      </c>
      <c r="F87" s="31" t="s">
        <v>38</v>
      </c>
      <c r="G87" s="31" t="s">
        <v>29</v>
      </c>
      <c r="H87" s="33">
        <v>29120000</v>
      </c>
      <c r="I87" s="33">
        <f t="shared" si="2"/>
        <v>29120000</v>
      </c>
      <c r="J87" s="34" t="s">
        <v>36</v>
      </c>
      <c r="K87" s="34" t="s">
        <v>36</v>
      </c>
      <c r="L87" s="31" t="s">
        <v>37</v>
      </c>
    </row>
    <row r="88" spans="1:12" ht="63" customHeight="1">
      <c r="A88" s="2"/>
      <c r="B88" s="21">
        <v>83101503</v>
      </c>
      <c r="C88" s="31" t="s">
        <v>57</v>
      </c>
      <c r="D88" s="31" t="s">
        <v>28</v>
      </c>
      <c r="E88" s="31" t="s">
        <v>107</v>
      </c>
      <c r="F88" s="31" t="s">
        <v>38</v>
      </c>
      <c r="G88" s="31" t="s">
        <v>29</v>
      </c>
      <c r="H88" s="33">
        <v>31200000</v>
      </c>
      <c r="I88" s="33">
        <f t="shared" si="2"/>
        <v>31200000</v>
      </c>
      <c r="J88" s="34" t="s">
        <v>36</v>
      </c>
      <c r="K88" s="34" t="s">
        <v>36</v>
      </c>
      <c r="L88" s="31" t="s">
        <v>37</v>
      </c>
    </row>
    <row r="89" spans="1:12" ht="126.75" customHeight="1">
      <c r="A89" s="2"/>
      <c r="B89" s="21">
        <v>83101503</v>
      </c>
      <c r="C89" s="31" t="s">
        <v>58</v>
      </c>
      <c r="D89" s="31" t="s">
        <v>28</v>
      </c>
      <c r="E89" s="31" t="s">
        <v>107</v>
      </c>
      <c r="F89" s="31" t="s">
        <v>38</v>
      </c>
      <c r="G89" s="31" t="s">
        <v>29</v>
      </c>
      <c r="H89" s="33">
        <v>52041600</v>
      </c>
      <c r="I89" s="33">
        <f t="shared" si="2"/>
        <v>52041600</v>
      </c>
      <c r="J89" s="34" t="s">
        <v>36</v>
      </c>
      <c r="K89" s="34" t="s">
        <v>36</v>
      </c>
      <c r="L89" s="31" t="s">
        <v>37</v>
      </c>
    </row>
    <row r="90" spans="1:12" ht="102.75" customHeight="1">
      <c r="A90" s="2"/>
      <c r="B90" s="21">
        <v>83101503</v>
      </c>
      <c r="C90" s="31" t="s">
        <v>59</v>
      </c>
      <c r="D90" s="31" t="s">
        <v>28</v>
      </c>
      <c r="E90" s="31" t="s">
        <v>107</v>
      </c>
      <c r="F90" s="31" t="s">
        <v>38</v>
      </c>
      <c r="G90" s="31" t="s">
        <v>29</v>
      </c>
      <c r="H90" s="33">
        <v>49920000</v>
      </c>
      <c r="I90" s="33">
        <f t="shared" si="2"/>
        <v>49920000</v>
      </c>
      <c r="J90" s="34" t="s">
        <v>36</v>
      </c>
      <c r="K90" s="34" t="s">
        <v>36</v>
      </c>
      <c r="L90" s="31" t="s">
        <v>37</v>
      </c>
    </row>
    <row r="91" spans="1:12" ht="102.75" customHeight="1">
      <c r="A91" s="7"/>
      <c r="B91" s="21">
        <v>83101503</v>
      </c>
      <c r="C91" s="31" t="s">
        <v>702</v>
      </c>
      <c r="D91" s="31" t="s">
        <v>74</v>
      </c>
      <c r="E91" s="31" t="s">
        <v>132</v>
      </c>
      <c r="F91" s="31" t="s">
        <v>38</v>
      </c>
      <c r="G91" s="31" t="s">
        <v>29</v>
      </c>
      <c r="H91" s="35">
        <v>14976000</v>
      </c>
      <c r="I91" s="33">
        <f t="shared" si="2"/>
        <v>14976000</v>
      </c>
      <c r="J91" s="34" t="s">
        <v>36</v>
      </c>
      <c r="K91" s="34" t="s">
        <v>36</v>
      </c>
      <c r="L91" s="31" t="s">
        <v>37</v>
      </c>
    </row>
    <row r="92" spans="1:12" ht="66.75" customHeight="1">
      <c r="A92" s="3"/>
      <c r="B92" s="21">
        <v>83101503</v>
      </c>
      <c r="C92" s="31" t="s">
        <v>717</v>
      </c>
      <c r="D92" s="31" t="s">
        <v>74</v>
      </c>
      <c r="E92" s="31" t="s">
        <v>132</v>
      </c>
      <c r="F92" s="31" t="s">
        <v>38</v>
      </c>
      <c r="G92" s="31" t="s">
        <v>29</v>
      </c>
      <c r="H92" s="35">
        <v>14976000</v>
      </c>
      <c r="I92" s="33">
        <f t="shared" si="2"/>
        <v>14976000</v>
      </c>
      <c r="J92" s="34" t="s">
        <v>36</v>
      </c>
      <c r="K92" s="34" t="s">
        <v>36</v>
      </c>
      <c r="L92" s="31" t="s">
        <v>37</v>
      </c>
    </row>
    <row r="93" spans="1:12" ht="66.75" customHeight="1">
      <c r="A93" s="3"/>
      <c r="B93" s="21">
        <v>83101503</v>
      </c>
      <c r="C93" s="31" t="s">
        <v>714</v>
      </c>
      <c r="D93" s="31" t="s">
        <v>74</v>
      </c>
      <c r="E93" s="31" t="s">
        <v>147</v>
      </c>
      <c r="F93" s="31" t="s">
        <v>38</v>
      </c>
      <c r="G93" s="31" t="s">
        <v>29</v>
      </c>
      <c r="H93" s="35">
        <v>22500000</v>
      </c>
      <c r="I93" s="35">
        <v>22500000</v>
      </c>
      <c r="J93" s="34" t="s">
        <v>36</v>
      </c>
      <c r="K93" s="34" t="s">
        <v>36</v>
      </c>
      <c r="L93" s="31" t="s">
        <v>37</v>
      </c>
    </row>
    <row r="94" spans="1:12" ht="66.75" customHeight="1">
      <c r="A94" s="3"/>
      <c r="B94" s="21">
        <v>83101503</v>
      </c>
      <c r="C94" s="31" t="s">
        <v>685</v>
      </c>
      <c r="D94" s="31" t="s">
        <v>74</v>
      </c>
      <c r="E94" s="31" t="s">
        <v>132</v>
      </c>
      <c r="F94" s="31" t="s">
        <v>38</v>
      </c>
      <c r="G94" s="31" t="s">
        <v>29</v>
      </c>
      <c r="H94" s="35">
        <v>21000000</v>
      </c>
      <c r="I94" s="33">
        <f t="shared" si="2"/>
        <v>21000000</v>
      </c>
      <c r="J94" s="34" t="s">
        <v>36</v>
      </c>
      <c r="K94" s="34" t="s">
        <v>36</v>
      </c>
      <c r="L94" s="31" t="s">
        <v>37</v>
      </c>
    </row>
    <row r="95" spans="1:12" ht="102.75" customHeight="1">
      <c r="A95" s="3"/>
      <c r="B95" s="21">
        <v>83101503</v>
      </c>
      <c r="C95" s="31" t="s">
        <v>704</v>
      </c>
      <c r="D95" s="31" t="s">
        <v>74</v>
      </c>
      <c r="E95" s="31" t="s">
        <v>132</v>
      </c>
      <c r="F95" s="31" t="s">
        <v>38</v>
      </c>
      <c r="G95" s="31" t="s">
        <v>29</v>
      </c>
      <c r="H95" s="35">
        <v>24960000</v>
      </c>
      <c r="I95" s="33">
        <f t="shared" si="2"/>
        <v>24960000</v>
      </c>
      <c r="J95" s="34" t="s">
        <v>36</v>
      </c>
      <c r="K95" s="34" t="s">
        <v>36</v>
      </c>
      <c r="L95" s="31" t="s">
        <v>37</v>
      </c>
    </row>
    <row r="96" spans="1:12" ht="102.75" customHeight="1">
      <c r="A96" s="3"/>
      <c r="B96" s="21">
        <v>83101503</v>
      </c>
      <c r="C96" s="31" t="s">
        <v>703</v>
      </c>
      <c r="D96" s="31" t="s">
        <v>74</v>
      </c>
      <c r="E96" s="31" t="s">
        <v>132</v>
      </c>
      <c r="F96" s="31" t="s">
        <v>38</v>
      </c>
      <c r="G96" s="31" t="s">
        <v>29</v>
      </c>
      <c r="H96" s="35">
        <v>25608960</v>
      </c>
      <c r="I96" s="33">
        <f t="shared" si="2"/>
        <v>25608960</v>
      </c>
      <c r="J96" s="34" t="s">
        <v>36</v>
      </c>
      <c r="K96" s="34" t="s">
        <v>36</v>
      </c>
      <c r="L96" s="31" t="s">
        <v>37</v>
      </c>
    </row>
    <row r="97" spans="1:12" ht="102.75" customHeight="1">
      <c r="A97" s="3"/>
      <c r="B97" s="21">
        <v>83101503</v>
      </c>
      <c r="C97" s="31" t="s">
        <v>703</v>
      </c>
      <c r="D97" s="31" t="s">
        <v>74</v>
      </c>
      <c r="E97" s="31" t="s">
        <v>147</v>
      </c>
      <c r="F97" s="31" t="s">
        <v>38</v>
      </c>
      <c r="G97" s="31" t="s">
        <v>29</v>
      </c>
      <c r="H97" s="35">
        <v>20000000</v>
      </c>
      <c r="I97" s="33">
        <f>+H97</f>
        <v>20000000</v>
      </c>
      <c r="J97" s="34" t="s">
        <v>36</v>
      </c>
      <c r="K97" s="34" t="s">
        <v>36</v>
      </c>
      <c r="L97" s="31" t="s">
        <v>37</v>
      </c>
    </row>
    <row r="98" spans="1:12" ht="102.75" customHeight="1">
      <c r="A98" s="3"/>
      <c r="B98" s="21">
        <v>83101503</v>
      </c>
      <c r="C98" s="31" t="s">
        <v>703</v>
      </c>
      <c r="D98" s="31" t="s">
        <v>74</v>
      </c>
      <c r="E98" s="31" t="s">
        <v>147</v>
      </c>
      <c r="F98" s="31" t="s">
        <v>38</v>
      </c>
      <c r="G98" s="31" t="s">
        <v>29</v>
      </c>
      <c r="H98" s="35">
        <v>20000000</v>
      </c>
      <c r="I98" s="33">
        <f t="shared" si="2"/>
        <v>20000000</v>
      </c>
      <c r="J98" s="34" t="s">
        <v>36</v>
      </c>
      <c r="K98" s="34" t="s">
        <v>36</v>
      </c>
      <c r="L98" s="31" t="s">
        <v>37</v>
      </c>
    </row>
    <row r="99" spans="1:12" ht="108" customHeight="1">
      <c r="A99" s="3"/>
      <c r="B99" s="21">
        <v>83101503</v>
      </c>
      <c r="C99" s="31" t="s">
        <v>713</v>
      </c>
      <c r="D99" s="31" t="s">
        <v>74</v>
      </c>
      <c r="E99" s="31" t="s">
        <v>147</v>
      </c>
      <c r="F99" s="31" t="s">
        <v>38</v>
      </c>
      <c r="G99" s="31" t="s">
        <v>29</v>
      </c>
      <c r="H99" s="35">
        <v>22500000</v>
      </c>
      <c r="I99" s="33">
        <f t="shared" si="2"/>
        <v>22500000</v>
      </c>
      <c r="J99" s="34" t="s">
        <v>36</v>
      </c>
      <c r="K99" s="34" t="s">
        <v>36</v>
      </c>
      <c r="L99" s="31" t="s">
        <v>37</v>
      </c>
    </row>
    <row r="100" spans="1:12" ht="125.25" customHeight="1">
      <c r="A100" s="3"/>
      <c r="B100" s="21">
        <v>83101503</v>
      </c>
      <c r="C100" s="31" t="s">
        <v>716</v>
      </c>
      <c r="D100" s="31" t="s">
        <v>74</v>
      </c>
      <c r="E100" s="31" t="s">
        <v>147</v>
      </c>
      <c r="F100" s="31" t="s">
        <v>38</v>
      </c>
      <c r="G100" s="31" t="s">
        <v>29</v>
      </c>
      <c r="H100" s="35">
        <v>15000000</v>
      </c>
      <c r="I100" s="33">
        <f>+H100</f>
        <v>15000000</v>
      </c>
      <c r="J100" s="34" t="s">
        <v>36</v>
      </c>
      <c r="K100" s="34" t="s">
        <v>36</v>
      </c>
      <c r="L100" s="31" t="s">
        <v>37</v>
      </c>
    </row>
    <row r="101" spans="1:12" ht="125.25" customHeight="1">
      <c r="A101" s="3"/>
      <c r="B101" s="21">
        <v>83101503</v>
      </c>
      <c r="C101" s="31" t="s">
        <v>715</v>
      </c>
      <c r="D101" s="31" t="s">
        <v>74</v>
      </c>
      <c r="E101" s="31" t="s">
        <v>147</v>
      </c>
      <c r="F101" s="31" t="s">
        <v>38</v>
      </c>
      <c r="G101" s="31" t="s">
        <v>29</v>
      </c>
      <c r="H101" s="35">
        <v>15000000</v>
      </c>
      <c r="I101" s="33">
        <f t="shared" si="2"/>
        <v>15000000</v>
      </c>
      <c r="J101" s="34" t="s">
        <v>36</v>
      </c>
      <c r="K101" s="34" t="s">
        <v>36</v>
      </c>
      <c r="L101" s="31" t="s">
        <v>37</v>
      </c>
    </row>
    <row r="102" spans="1:12" ht="66.75" customHeight="1">
      <c r="A102" s="3"/>
      <c r="B102" s="21">
        <v>83101503</v>
      </c>
      <c r="C102" s="31" t="s">
        <v>807</v>
      </c>
      <c r="D102" s="31" t="s">
        <v>74</v>
      </c>
      <c r="E102" s="31" t="s">
        <v>132</v>
      </c>
      <c r="F102" s="31" t="s">
        <v>38</v>
      </c>
      <c r="G102" s="31" t="s">
        <v>29</v>
      </c>
      <c r="H102" s="35">
        <v>15600000</v>
      </c>
      <c r="I102" s="33">
        <f t="shared" si="2"/>
        <v>15600000</v>
      </c>
      <c r="J102" s="34" t="s">
        <v>36</v>
      </c>
      <c r="K102" s="34" t="s">
        <v>36</v>
      </c>
      <c r="L102" s="31" t="s">
        <v>37</v>
      </c>
    </row>
    <row r="103" spans="1:12" ht="93" customHeight="1">
      <c r="A103" s="3"/>
      <c r="B103" s="21">
        <v>83101503</v>
      </c>
      <c r="C103" s="31" t="s">
        <v>439</v>
      </c>
      <c r="D103" s="31" t="s">
        <v>65</v>
      </c>
      <c r="E103" s="31" t="s">
        <v>225</v>
      </c>
      <c r="F103" s="31" t="s">
        <v>38</v>
      </c>
      <c r="G103" s="31" t="s">
        <v>29</v>
      </c>
      <c r="H103" s="35">
        <v>31200000</v>
      </c>
      <c r="I103" s="33">
        <f t="shared" si="2"/>
        <v>31200000</v>
      </c>
      <c r="J103" s="34" t="s">
        <v>36</v>
      </c>
      <c r="K103" s="34" t="s">
        <v>36</v>
      </c>
      <c r="L103" s="31" t="s">
        <v>37</v>
      </c>
    </row>
    <row r="104" spans="1:12" ht="101.25" customHeight="1">
      <c r="A104" s="3"/>
      <c r="B104" s="21">
        <v>83101503</v>
      </c>
      <c r="C104" s="31" t="s">
        <v>55</v>
      </c>
      <c r="D104" s="31" t="s">
        <v>65</v>
      </c>
      <c r="E104" s="31" t="s">
        <v>225</v>
      </c>
      <c r="F104" s="31" t="s">
        <v>38</v>
      </c>
      <c r="G104" s="31" t="s">
        <v>29</v>
      </c>
      <c r="H104" s="35">
        <v>40000000</v>
      </c>
      <c r="I104" s="33">
        <f t="shared" si="2"/>
        <v>40000000</v>
      </c>
      <c r="J104" s="34" t="s">
        <v>36</v>
      </c>
      <c r="K104" s="34" t="s">
        <v>36</v>
      </c>
      <c r="L104" s="31" t="s">
        <v>37</v>
      </c>
    </row>
    <row r="105" spans="1:12" ht="87.75" customHeight="1">
      <c r="A105" s="3"/>
      <c r="B105" s="21">
        <v>83101503</v>
      </c>
      <c r="C105" s="31" t="s">
        <v>60</v>
      </c>
      <c r="D105" s="31" t="s">
        <v>65</v>
      </c>
      <c r="E105" s="31" t="s">
        <v>107</v>
      </c>
      <c r="F105" s="31" t="s">
        <v>38</v>
      </c>
      <c r="G105" s="31" t="s">
        <v>29</v>
      </c>
      <c r="H105" s="35">
        <v>47520000</v>
      </c>
      <c r="I105" s="33">
        <f t="shared" si="2"/>
        <v>47520000</v>
      </c>
      <c r="J105" s="34" t="s">
        <v>36</v>
      </c>
      <c r="K105" s="34" t="s">
        <v>36</v>
      </c>
      <c r="L105" s="31" t="s">
        <v>37</v>
      </c>
    </row>
    <row r="106" spans="1:12" ht="87.75" customHeight="1">
      <c r="A106" s="3"/>
      <c r="B106" s="21">
        <v>83101503</v>
      </c>
      <c r="C106" s="31" t="s">
        <v>798</v>
      </c>
      <c r="D106" s="31" t="s">
        <v>242</v>
      </c>
      <c r="E106" s="31" t="s">
        <v>147</v>
      </c>
      <c r="F106" s="31" t="s">
        <v>630</v>
      </c>
      <c r="G106" s="31" t="s">
        <v>462</v>
      </c>
      <c r="H106" s="35">
        <v>296162837</v>
      </c>
      <c r="I106" s="33">
        <f t="shared" si="2"/>
        <v>296162837</v>
      </c>
      <c r="J106" s="34" t="s">
        <v>36</v>
      </c>
      <c r="K106" s="34" t="s">
        <v>36</v>
      </c>
      <c r="L106" s="31" t="s">
        <v>37</v>
      </c>
    </row>
    <row r="107" spans="1:12" ht="87.75" customHeight="1">
      <c r="A107" s="3"/>
      <c r="B107" s="21">
        <v>83101503</v>
      </c>
      <c r="C107" s="31" t="s">
        <v>800</v>
      </c>
      <c r="D107" s="31" t="s">
        <v>758</v>
      </c>
      <c r="E107" s="31" t="s">
        <v>358</v>
      </c>
      <c r="F107" s="31" t="s">
        <v>418</v>
      </c>
      <c r="G107" s="31" t="s">
        <v>29</v>
      </c>
      <c r="H107" s="35">
        <v>570000000</v>
      </c>
      <c r="I107" s="33">
        <f t="shared" si="2"/>
        <v>570000000</v>
      </c>
      <c r="J107" s="34" t="s">
        <v>36</v>
      </c>
      <c r="K107" s="34" t="s">
        <v>36</v>
      </c>
      <c r="L107" s="31" t="s">
        <v>37</v>
      </c>
    </row>
    <row r="108" spans="1:12" ht="87.75" customHeight="1">
      <c r="A108" s="3"/>
      <c r="B108" s="21">
        <v>83101503</v>
      </c>
      <c r="C108" s="31" t="s">
        <v>460</v>
      </c>
      <c r="D108" s="31" t="s">
        <v>242</v>
      </c>
      <c r="E108" s="31" t="s">
        <v>461</v>
      </c>
      <c r="F108" s="31" t="s">
        <v>108</v>
      </c>
      <c r="G108" s="31" t="s">
        <v>462</v>
      </c>
      <c r="H108" s="35">
        <v>1564611212</v>
      </c>
      <c r="I108" s="33">
        <f t="shared" si="2"/>
        <v>1564611212</v>
      </c>
      <c r="J108" s="34" t="s">
        <v>36</v>
      </c>
      <c r="K108" s="34" t="s">
        <v>36</v>
      </c>
      <c r="L108" s="31" t="s">
        <v>37</v>
      </c>
    </row>
    <row r="109" spans="1:12" ht="87.75" customHeight="1">
      <c r="A109" s="3"/>
      <c r="B109" s="21">
        <v>83101503</v>
      </c>
      <c r="C109" s="31" t="s">
        <v>506</v>
      </c>
      <c r="D109" s="31" t="s">
        <v>134</v>
      </c>
      <c r="E109" s="31" t="s">
        <v>164</v>
      </c>
      <c r="F109" s="31" t="s">
        <v>38</v>
      </c>
      <c r="G109" s="31" t="s">
        <v>455</v>
      </c>
      <c r="H109" s="35">
        <v>1515000000</v>
      </c>
      <c r="I109" s="33">
        <f t="shared" si="2"/>
        <v>1515000000</v>
      </c>
      <c r="J109" s="34" t="s">
        <v>36</v>
      </c>
      <c r="K109" s="34" t="s">
        <v>36</v>
      </c>
      <c r="L109" s="31" t="s">
        <v>37</v>
      </c>
    </row>
    <row r="110" spans="1:12" ht="87.75" customHeight="1">
      <c r="A110" s="3"/>
      <c r="B110" s="21">
        <v>83101503</v>
      </c>
      <c r="C110" s="31" t="s">
        <v>507</v>
      </c>
      <c r="D110" s="31" t="s">
        <v>134</v>
      </c>
      <c r="E110" s="31" t="s">
        <v>164</v>
      </c>
      <c r="F110" s="31" t="s">
        <v>38</v>
      </c>
      <c r="G110" s="31" t="s">
        <v>455</v>
      </c>
      <c r="H110" s="35">
        <v>7769230769</v>
      </c>
      <c r="I110" s="33">
        <f aca="true" t="shared" si="3" ref="I110:I119">+H110</f>
        <v>7769230769</v>
      </c>
      <c r="J110" s="34" t="s">
        <v>36</v>
      </c>
      <c r="K110" s="34" t="s">
        <v>36</v>
      </c>
      <c r="L110" s="31" t="s">
        <v>37</v>
      </c>
    </row>
    <row r="111" spans="1:12" ht="87.75" customHeight="1">
      <c r="A111" s="3"/>
      <c r="B111" s="21">
        <v>83101503</v>
      </c>
      <c r="C111" s="31" t="s">
        <v>743</v>
      </c>
      <c r="D111" s="31" t="s">
        <v>758</v>
      </c>
      <c r="E111" s="31" t="s">
        <v>407</v>
      </c>
      <c r="F111" s="31" t="s">
        <v>38</v>
      </c>
      <c r="G111" s="31" t="s">
        <v>29</v>
      </c>
      <c r="H111" s="35">
        <v>5000000</v>
      </c>
      <c r="I111" s="33">
        <f t="shared" si="3"/>
        <v>5000000</v>
      </c>
      <c r="J111" s="34" t="s">
        <v>36</v>
      </c>
      <c r="K111" s="34" t="s">
        <v>36</v>
      </c>
      <c r="L111" s="31" t="s">
        <v>37</v>
      </c>
    </row>
    <row r="112" spans="1:12" ht="87.75" customHeight="1">
      <c r="A112" s="3"/>
      <c r="B112" s="21">
        <v>83101503</v>
      </c>
      <c r="C112" s="31" t="s">
        <v>598</v>
      </c>
      <c r="D112" s="31" t="s">
        <v>324</v>
      </c>
      <c r="E112" s="31" t="s">
        <v>407</v>
      </c>
      <c r="F112" s="31" t="s">
        <v>38</v>
      </c>
      <c r="G112" s="31" t="s">
        <v>29</v>
      </c>
      <c r="H112" s="35">
        <v>85000000</v>
      </c>
      <c r="I112" s="33">
        <f t="shared" si="3"/>
        <v>85000000</v>
      </c>
      <c r="J112" s="34" t="s">
        <v>36</v>
      </c>
      <c r="K112" s="34" t="s">
        <v>36</v>
      </c>
      <c r="L112" s="31" t="s">
        <v>37</v>
      </c>
    </row>
    <row r="113" spans="1:12" ht="87.75" customHeight="1">
      <c r="A113" s="3"/>
      <c r="B113" s="21">
        <v>83101503</v>
      </c>
      <c r="C113" s="31" t="s">
        <v>686</v>
      </c>
      <c r="D113" s="31" t="s">
        <v>149</v>
      </c>
      <c r="E113" s="31" t="s">
        <v>407</v>
      </c>
      <c r="F113" s="31" t="s">
        <v>418</v>
      </c>
      <c r="G113" s="31" t="s">
        <v>29</v>
      </c>
      <c r="H113" s="35">
        <v>565000000</v>
      </c>
      <c r="I113" s="33">
        <f t="shared" si="3"/>
        <v>565000000</v>
      </c>
      <c r="J113" s="34" t="s">
        <v>36</v>
      </c>
      <c r="K113" s="34" t="s">
        <v>36</v>
      </c>
      <c r="L113" s="31" t="s">
        <v>37</v>
      </c>
    </row>
    <row r="114" spans="1:12" ht="87.75" customHeight="1">
      <c r="A114" s="3"/>
      <c r="B114" s="21">
        <v>83101504</v>
      </c>
      <c r="C114" s="31" t="s">
        <v>600</v>
      </c>
      <c r="D114" s="31" t="s">
        <v>149</v>
      </c>
      <c r="E114" s="31" t="s">
        <v>146</v>
      </c>
      <c r="F114" s="31" t="s">
        <v>418</v>
      </c>
      <c r="G114" s="31" t="s">
        <v>29</v>
      </c>
      <c r="H114" s="35">
        <v>645000000</v>
      </c>
      <c r="I114" s="33">
        <f t="shared" si="3"/>
        <v>645000000</v>
      </c>
      <c r="J114" s="34" t="s">
        <v>36</v>
      </c>
      <c r="K114" s="34" t="s">
        <v>36</v>
      </c>
      <c r="L114" s="31" t="s">
        <v>37</v>
      </c>
    </row>
    <row r="115" spans="1:12" ht="87.75" customHeight="1">
      <c r="A115" s="3"/>
      <c r="B115" s="21">
        <v>83101503</v>
      </c>
      <c r="C115" s="31" t="s">
        <v>628</v>
      </c>
      <c r="D115" s="31" t="s">
        <v>74</v>
      </c>
      <c r="E115" s="31" t="s">
        <v>132</v>
      </c>
      <c r="F115" s="31" t="s">
        <v>38</v>
      </c>
      <c r="G115" s="31" t="s">
        <v>29</v>
      </c>
      <c r="H115" s="35">
        <v>54000000</v>
      </c>
      <c r="I115" s="33">
        <f t="shared" si="3"/>
        <v>54000000</v>
      </c>
      <c r="J115" s="34" t="s">
        <v>36</v>
      </c>
      <c r="K115" s="34" t="s">
        <v>36</v>
      </c>
      <c r="L115" s="31" t="s">
        <v>37</v>
      </c>
    </row>
    <row r="116" spans="1:12" ht="87.75" customHeight="1">
      <c r="A116" s="3"/>
      <c r="B116" s="21" t="s">
        <v>766</v>
      </c>
      <c r="C116" s="31" t="s">
        <v>599</v>
      </c>
      <c r="D116" s="31" t="s">
        <v>149</v>
      </c>
      <c r="E116" s="31" t="s">
        <v>407</v>
      </c>
      <c r="F116" s="31" t="s">
        <v>418</v>
      </c>
      <c r="G116" s="31" t="s">
        <v>29</v>
      </c>
      <c r="H116" s="35">
        <v>553087415</v>
      </c>
      <c r="I116" s="33">
        <f t="shared" si="3"/>
        <v>553087415</v>
      </c>
      <c r="J116" s="34" t="s">
        <v>36</v>
      </c>
      <c r="K116" s="34" t="s">
        <v>36</v>
      </c>
      <c r="L116" s="31" t="s">
        <v>37</v>
      </c>
    </row>
    <row r="117" spans="1:12" ht="87.75" customHeight="1">
      <c r="A117" s="3"/>
      <c r="B117" s="21">
        <v>83101503</v>
      </c>
      <c r="C117" s="31" t="s">
        <v>684</v>
      </c>
      <c r="D117" s="31" t="s">
        <v>74</v>
      </c>
      <c r="E117" s="31" t="s">
        <v>132</v>
      </c>
      <c r="F117" s="31" t="s">
        <v>38</v>
      </c>
      <c r="G117" s="31" t="s">
        <v>29</v>
      </c>
      <c r="H117" s="35">
        <v>24960000</v>
      </c>
      <c r="I117" s="33">
        <f t="shared" si="3"/>
        <v>24960000</v>
      </c>
      <c r="J117" s="34" t="s">
        <v>36</v>
      </c>
      <c r="K117" s="34" t="s">
        <v>36</v>
      </c>
      <c r="L117" s="31" t="s">
        <v>37</v>
      </c>
    </row>
    <row r="118" spans="1:12" ht="87.75" customHeight="1">
      <c r="A118" s="3"/>
      <c r="B118" s="21">
        <v>83101503</v>
      </c>
      <c r="C118" s="31" t="s">
        <v>683</v>
      </c>
      <c r="D118" s="31" t="s">
        <v>74</v>
      </c>
      <c r="E118" s="31" t="s">
        <v>132</v>
      </c>
      <c r="F118" s="31" t="s">
        <v>38</v>
      </c>
      <c r="G118" s="31" t="s">
        <v>29</v>
      </c>
      <c r="H118" s="35">
        <v>15600000</v>
      </c>
      <c r="I118" s="33">
        <f t="shared" si="3"/>
        <v>15600000</v>
      </c>
      <c r="J118" s="34" t="s">
        <v>36</v>
      </c>
      <c r="K118" s="34" t="s">
        <v>36</v>
      </c>
      <c r="L118" s="31" t="s">
        <v>37</v>
      </c>
    </row>
    <row r="119" spans="1:12" ht="87.75" customHeight="1">
      <c r="A119" s="3"/>
      <c r="B119" s="21">
        <v>83101503</v>
      </c>
      <c r="C119" s="31" t="s">
        <v>508</v>
      </c>
      <c r="D119" s="31" t="s">
        <v>324</v>
      </c>
      <c r="E119" s="31" t="s">
        <v>407</v>
      </c>
      <c r="F119" s="31" t="s">
        <v>38</v>
      </c>
      <c r="G119" s="31" t="s">
        <v>29</v>
      </c>
      <c r="H119" s="35">
        <v>50000000</v>
      </c>
      <c r="I119" s="33">
        <f t="shared" si="3"/>
        <v>50000000</v>
      </c>
      <c r="J119" s="34" t="s">
        <v>36</v>
      </c>
      <c r="K119" s="34" t="s">
        <v>36</v>
      </c>
      <c r="L119" s="31" t="s">
        <v>37</v>
      </c>
    </row>
    <row r="120" spans="1:12" ht="69" customHeight="1">
      <c r="A120" s="3"/>
      <c r="B120" s="21">
        <v>83101503</v>
      </c>
      <c r="C120" s="31" t="s">
        <v>437</v>
      </c>
      <c r="D120" s="31" t="s">
        <v>65</v>
      </c>
      <c r="E120" s="31" t="s">
        <v>107</v>
      </c>
      <c r="F120" s="31" t="s">
        <v>38</v>
      </c>
      <c r="G120" s="31" t="s">
        <v>29</v>
      </c>
      <c r="H120" s="35">
        <v>877929807</v>
      </c>
      <c r="I120" s="33">
        <f t="shared" si="2"/>
        <v>877929807</v>
      </c>
      <c r="J120" s="34" t="s">
        <v>36</v>
      </c>
      <c r="K120" s="34" t="s">
        <v>36</v>
      </c>
      <c r="L120" s="31" t="s">
        <v>37</v>
      </c>
    </row>
    <row r="121" spans="1:12" ht="61.5" customHeight="1">
      <c r="A121" s="3"/>
      <c r="B121" s="52">
        <v>81101516</v>
      </c>
      <c r="C121" s="31" t="s">
        <v>382</v>
      </c>
      <c r="D121" s="53" t="s">
        <v>27</v>
      </c>
      <c r="E121" s="31" t="s">
        <v>164</v>
      </c>
      <c r="F121" s="31" t="s">
        <v>630</v>
      </c>
      <c r="G121" s="31" t="s">
        <v>82</v>
      </c>
      <c r="H121" s="35">
        <v>250000000</v>
      </c>
      <c r="I121" s="33">
        <f>+H121</f>
        <v>250000000</v>
      </c>
      <c r="J121" s="34" t="s">
        <v>36</v>
      </c>
      <c r="K121" s="34" t="s">
        <v>36</v>
      </c>
      <c r="L121" s="31" t="s">
        <v>37</v>
      </c>
    </row>
    <row r="122" spans="1:12" ht="61.5" customHeight="1">
      <c r="A122" s="3"/>
      <c r="B122" s="52">
        <v>77101600</v>
      </c>
      <c r="C122" s="31" t="s">
        <v>503</v>
      </c>
      <c r="D122" s="53" t="s">
        <v>27</v>
      </c>
      <c r="E122" s="31" t="s">
        <v>102</v>
      </c>
      <c r="F122" s="31" t="s">
        <v>38</v>
      </c>
      <c r="G122" s="31" t="s">
        <v>82</v>
      </c>
      <c r="H122" s="35">
        <v>40000000</v>
      </c>
      <c r="I122" s="33">
        <f aca="true" t="shared" si="4" ref="I122:I215">+H122</f>
        <v>40000000</v>
      </c>
      <c r="J122" s="34" t="s">
        <v>36</v>
      </c>
      <c r="K122" s="34" t="s">
        <v>36</v>
      </c>
      <c r="L122" s="31" t="s">
        <v>37</v>
      </c>
    </row>
    <row r="123" spans="1:12" ht="83.25" customHeight="1">
      <c r="A123" s="14"/>
      <c r="B123" s="52">
        <v>77101600</v>
      </c>
      <c r="C123" s="31" t="s">
        <v>735</v>
      </c>
      <c r="D123" s="53" t="s">
        <v>403</v>
      </c>
      <c r="E123" s="54" t="s">
        <v>162</v>
      </c>
      <c r="F123" s="31" t="s">
        <v>630</v>
      </c>
      <c r="G123" s="31" t="s">
        <v>82</v>
      </c>
      <c r="H123" s="35">
        <v>63845529</v>
      </c>
      <c r="I123" s="33">
        <f t="shared" si="4"/>
        <v>63845529</v>
      </c>
      <c r="J123" s="34" t="s">
        <v>36</v>
      </c>
      <c r="K123" s="34" t="s">
        <v>36</v>
      </c>
      <c r="L123" s="31" t="s">
        <v>37</v>
      </c>
    </row>
    <row r="124" spans="1:12" ht="83.25" customHeight="1">
      <c r="A124" s="14"/>
      <c r="B124" s="52">
        <v>77101600</v>
      </c>
      <c r="C124" s="31" t="s">
        <v>648</v>
      </c>
      <c r="D124" s="53" t="s">
        <v>74</v>
      </c>
      <c r="E124" s="54" t="s">
        <v>162</v>
      </c>
      <c r="F124" s="31" t="s">
        <v>38</v>
      </c>
      <c r="G124" s="31" t="s">
        <v>82</v>
      </c>
      <c r="H124" s="35">
        <v>58660160</v>
      </c>
      <c r="I124" s="35">
        <v>58660160</v>
      </c>
      <c r="J124" s="34" t="s">
        <v>36</v>
      </c>
      <c r="K124" s="34" t="s">
        <v>36</v>
      </c>
      <c r="L124" s="31" t="s">
        <v>37</v>
      </c>
    </row>
    <row r="125" spans="1:12" ht="86.25" customHeight="1">
      <c r="A125" s="14"/>
      <c r="B125" s="52">
        <v>77101600</v>
      </c>
      <c r="C125" s="31" t="s">
        <v>738</v>
      </c>
      <c r="D125" s="53" t="s">
        <v>403</v>
      </c>
      <c r="E125" s="54" t="s">
        <v>162</v>
      </c>
      <c r="F125" s="31" t="s">
        <v>630</v>
      </c>
      <c r="G125" s="31" t="s">
        <v>82</v>
      </c>
      <c r="H125" s="35">
        <v>39263673</v>
      </c>
      <c r="I125" s="33">
        <f t="shared" si="4"/>
        <v>39263673</v>
      </c>
      <c r="J125" s="34" t="s">
        <v>36</v>
      </c>
      <c r="K125" s="34" t="s">
        <v>36</v>
      </c>
      <c r="L125" s="31" t="s">
        <v>37</v>
      </c>
    </row>
    <row r="126" spans="1:12" ht="86.25" customHeight="1">
      <c r="A126" s="14"/>
      <c r="B126" s="52">
        <v>77101600</v>
      </c>
      <c r="C126" s="31" t="s">
        <v>752</v>
      </c>
      <c r="D126" s="53" t="s">
        <v>403</v>
      </c>
      <c r="E126" s="54" t="s">
        <v>162</v>
      </c>
      <c r="F126" s="31" t="s">
        <v>630</v>
      </c>
      <c r="G126" s="31" t="s">
        <v>476</v>
      </c>
      <c r="H126" s="35">
        <v>55000000</v>
      </c>
      <c r="I126" s="33">
        <f t="shared" si="4"/>
        <v>55000000</v>
      </c>
      <c r="J126" s="34" t="s">
        <v>36</v>
      </c>
      <c r="K126" s="34" t="s">
        <v>36</v>
      </c>
      <c r="L126" s="31" t="s">
        <v>37</v>
      </c>
    </row>
    <row r="127" spans="1:12" ht="82.5" customHeight="1">
      <c r="A127" s="14"/>
      <c r="B127" s="52">
        <v>77101600</v>
      </c>
      <c r="C127" s="31" t="s">
        <v>504</v>
      </c>
      <c r="D127" s="53" t="s">
        <v>27</v>
      </c>
      <c r="E127" s="54" t="s">
        <v>162</v>
      </c>
      <c r="F127" s="31" t="s">
        <v>38</v>
      </c>
      <c r="G127" s="31" t="s">
        <v>82</v>
      </c>
      <c r="H127" s="35">
        <v>95000000</v>
      </c>
      <c r="I127" s="33">
        <f t="shared" si="4"/>
        <v>95000000</v>
      </c>
      <c r="J127" s="34" t="s">
        <v>36</v>
      </c>
      <c r="K127" s="34" t="s">
        <v>36</v>
      </c>
      <c r="L127" s="31" t="s">
        <v>37</v>
      </c>
    </row>
    <row r="128" spans="1:12" ht="82.5" customHeight="1">
      <c r="A128" s="14"/>
      <c r="B128" s="52">
        <v>77101600</v>
      </c>
      <c r="C128" s="31" t="s">
        <v>544</v>
      </c>
      <c r="D128" s="53" t="s">
        <v>74</v>
      </c>
      <c r="E128" s="54" t="s">
        <v>162</v>
      </c>
      <c r="F128" s="31" t="s">
        <v>38</v>
      </c>
      <c r="G128" s="31" t="s">
        <v>82</v>
      </c>
      <c r="H128" s="35">
        <v>40750000</v>
      </c>
      <c r="I128" s="33">
        <f>+H128</f>
        <v>40750000</v>
      </c>
      <c r="J128" s="34" t="s">
        <v>36</v>
      </c>
      <c r="K128" s="34" t="s">
        <v>36</v>
      </c>
      <c r="L128" s="31" t="s">
        <v>37</v>
      </c>
    </row>
    <row r="129" spans="1:12" ht="81" customHeight="1">
      <c r="A129" s="14"/>
      <c r="B129" s="52">
        <v>77101600</v>
      </c>
      <c r="C129" s="31" t="s">
        <v>736</v>
      </c>
      <c r="D129" s="53" t="s">
        <v>403</v>
      </c>
      <c r="E129" s="54" t="s">
        <v>162</v>
      </c>
      <c r="F129" s="31" t="s">
        <v>630</v>
      </c>
      <c r="G129" s="31" t="s">
        <v>82</v>
      </c>
      <c r="H129" s="35">
        <v>51312959</v>
      </c>
      <c r="I129" s="33">
        <f t="shared" si="4"/>
        <v>51312959</v>
      </c>
      <c r="J129" s="34" t="s">
        <v>36</v>
      </c>
      <c r="K129" s="34" t="s">
        <v>36</v>
      </c>
      <c r="L129" s="31" t="s">
        <v>37</v>
      </c>
    </row>
    <row r="130" spans="1:12" ht="61.5" customHeight="1">
      <c r="A130" s="14"/>
      <c r="B130" s="52">
        <v>77101600</v>
      </c>
      <c r="C130" s="31" t="s">
        <v>737</v>
      </c>
      <c r="D130" s="53" t="s">
        <v>403</v>
      </c>
      <c r="E130" s="54" t="s">
        <v>162</v>
      </c>
      <c r="F130" s="31" t="s">
        <v>630</v>
      </c>
      <c r="G130" s="31" t="s">
        <v>82</v>
      </c>
      <c r="H130" s="35">
        <v>39263673</v>
      </c>
      <c r="I130" s="33">
        <f t="shared" si="4"/>
        <v>39263673</v>
      </c>
      <c r="J130" s="34" t="s">
        <v>36</v>
      </c>
      <c r="K130" s="34" t="s">
        <v>36</v>
      </c>
      <c r="L130" s="31" t="s">
        <v>37</v>
      </c>
    </row>
    <row r="131" spans="1:12" ht="61.5" customHeight="1">
      <c r="A131" s="14"/>
      <c r="B131" s="52">
        <v>77101600</v>
      </c>
      <c r="C131" s="31" t="s">
        <v>744</v>
      </c>
      <c r="D131" s="53" t="s">
        <v>403</v>
      </c>
      <c r="E131" s="54" t="s">
        <v>162</v>
      </c>
      <c r="F131" s="31" t="s">
        <v>630</v>
      </c>
      <c r="G131" s="31" t="s">
        <v>82</v>
      </c>
      <c r="H131" s="35">
        <v>45250000</v>
      </c>
      <c r="I131" s="33">
        <f t="shared" si="4"/>
        <v>45250000</v>
      </c>
      <c r="J131" s="34" t="s">
        <v>36</v>
      </c>
      <c r="K131" s="34" t="s">
        <v>36</v>
      </c>
      <c r="L131" s="31" t="s">
        <v>37</v>
      </c>
    </row>
    <row r="132" spans="1:12" ht="61.5" customHeight="1">
      <c r="A132" s="14"/>
      <c r="B132" s="52">
        <v>77101600</v>
      </c>
      <c r="C132" s="31" t="s">
        <v>745</v>
      </c>
      <c r="D132" s="53" t="s">
        <v>403</v>
      </c>
      <c r="E132" s="54" t="s">
        <v>162</v>
      </c>
      <c r="F132" s="31" t="s">
        <v>630</v>
      </c>
      <c r="G132" s="31" t="s">
        <v>82</v>
      </c>
      <c r="H132" s="35">
        <v>59000000</v>
      </c>
      <c r="I132" s="33">
        <f t="shared" si="4"/>
        <v>59000000</v>
      </c>
      <c r="J132" s="34" t="s">
        <v>36</v>
      </c>
      <c r="K132" s="34" t="s">
        <v>36</v>
      </c>
      <c r="L132" s="31" t="s">
        <v>37</v>
      </c>
    </row>
    <row r="133" spans="1:12" ht="61.5" customHeight="1">
      <c r="A133" s="14"/>
      <c r="B133" s="52">
        <v>77101600</v>
      </c>
      <c r="C133" s="31" t="s">
        <v>746</v>
      </c>
      <c r="D133" s="53" t="s">
        <v>403</v>
      </c>
      <c r="E133" s="54" t="s">
        <v>162</v>
      </c>
      <c r="F133" s="31" t="s">
        <v>630</v>
      </c>
      <c r="G133" s="31" t="s">
        <v>82</v>
      </c>
      <c r="H133" s="35">
        <v>65000000</v>
      </c>
      <c r="I133" s="33">
        <f t="shared" si="4"/>
        <v>65000000</v>
      </c>
      <c r="J133" s="34" t="s">
        <v>36</v>
      </c>
      <c r="K133" s="34" t="s">
        <v>36</v>
      </c>
      <c r="L133" s="31" t="s">
        <v>37</v>
      </c>
    </row>
    <row r="134" spans="1:12" ht="61.5" customHeight="1">
      <c r="A134" s="14"/>
      <c r="B134" s="52">
        <v>77101600</v>
      </c>
      <c r="C134" s="31" t="s">
        <v>747</v>
      </c>
      <c r="D134" s="53" t="s">
        <v>403</v>
      </c>
      <c r="E134" s="54" t="s">
        <v>162</v>
      </c>
      <c r="F134" s="31" t="s">
        <v>630</v>
      </c>
      <c r="G134" s="31" t="s">
        <v>82</v>
      </c>
      <c r="H134" s="35">
        <v>85000000</v>
      </c>
      <c r="I134" s="33">
        <f t="shared" si="4"/>
        <v>85000000</v>
      </c>
      <c r="J134" s="34" t="s">
        <v>36</v>
      </c>
      <c r="K134" s="34" t="s">
        <v>36</v>
      </c>
      <c r="L134" s="31" t="s">
        <v>37</v>
      </c>
    </row>
    <row r="135" spans="1:12" ht="61.5" customHeight="1">
      <c r="A135" s="14"/>
      <c r="B135" s="52">
        <v>77101600</v>
      </c>
      <c r="C135" s="31" t="s">
        <v>750</v>
      </c>
      <c r="D135" s="53" t="s">
        <v>403</v>
      </c>
      <c r="E135" s="54" t="s">
        <v>162</v>
      </c>
      <c r="F135" s="31" t="s">
        <v>630</v>
      </c>
      <c r="G135" s="31" t="s">
        <v>82</v>
      </c>
      <c r="H135" s="35">
        <v>56000000</v>
      </c>
      <c r="I135" s="33">
        <f t="shared" si="4"/>
        <v>56000000</v>
      </c>
      <c r="J135" s="34" t="s">
        <v>36</v>
      </c>
      <c r="K135" s="34" t="s">
        <v>36</v>
      </c>
      <c r="L135" s="31" t="s">
        <v>37</v>
      </c>
    </row>
    <row r="136" spans="1:12" ht="61.5" customHeight="1">
      <c r="A136" s="14"/>
      <c r="B136" s="52">
        <v>77101600</v>
      </c>
      <c r="C136" s="31" t="s">
        <v>679</v>
      </c>
      <c r="D136" s="53" t="s">
        <v>74</v>
      </c>
      <c r="E136" s="54" t="s">
        <v>162</v>
      </c>
      <c r="F136" s="31" t="s">
        <v>630</v>
      </c>
      <c r="G136" s="31" t="s">
        <v>82</v>
      </c>
      <c r="H136" s="35">
        <v>45000000</v>
      </c>
      <c r="I136" s="33">
        <f t="shared" si="4"/>
        <v>45000000</v>
      </c>
      <c r="J136" s="34" t="s">
        <v>36</v>
      </c>
      <c r="K136" s="34" t="s">
        <v>36</v>
      </c>
      <c r="L136" s="31" t="s">
        <v>37</v>
      </c>
    </row>
    <row r="137" spans="1:12" ht="61.5" customHeight="1">
      <c r="A137" s="14"/>
      <c r="B137" s="52">
        <v>77101600</v>
      </c>
      <c r="C137" s="31" t="s">
        <v>678</v>
      </c>
      <c r="D137" s="53" t="s">
        <v>74</v>
      </c>
      <c r="E137" s="54" t="s">
        <v>162</v>
      </c>
      <c r="F137" s="31" t="s">
        <v>630</v>
      </c>
      <c r="G137" s="31" t="s">
        <v>82</v>
      </c>
      <c r="H137" s="35">
        <v>43000000</v>
      </c>
      <c r="I137" s="33">
        <f t="shared" si="4"/>
        <v>43000000</v>
      </c>
      <c r="J137" s="34" t="s">
        <v>36</v>
      </c>
      <c r="K137" s="34" t="s">
        <v>36</v>
      </c>
      <c r="L137" s="31" t="s">
        <v>37</v>
      </c>
    </row>
    <row r="138" spans="1:12" ht="61.5" customHeight="1">
      <c r="A138" s="14"/>
      <c r="B138" s="52">
        <v>77101600</v>
      </c>
      <c r="C138" s="31" t="s">
        <v>677</v>
      </c>
      <c r="D138" s="53" t="s">
        <v>74</v>
      </c>
      <c r="E138" s="54" t="s">
        <v>162</v>
      </c>
      <c r="F138" s="31" t="s">
        <v>630</v>
      </c>
      <c r="G138" s="31" t="s">
        <v>455</v>
      </c>
      <c r="H138" s="35">
        <v>43000000</v>
      </c>
      <c r="I138" s="33">
        <f t="shared" si="4"/>
        <v>43000000</v>
      </c>
      <c r="J138" s="34" t="s">
        <v>36</v>
      </c>
      <c r="K138" s="34" t="s">
        <v>36</v>
      </c>
      <c r="L138" s="31" t="s">
        <v>37</v>
      </c>
    </row>
    <row r="139" spans="1:12" ht="61.5" customHeight="1">
      <c r="A139" s="14"/>
      <c r="B139" s="52">
        <v>77101600</v>
      </c>
      <c r="C139" s="31" t="s">
        <v>749</v>
      </c>
      <c r="D139" s="53" t="s">
        <v>403</v>
      </c>
      <c r="E139" s="54" t="s">
        <v>162</v>
      </c>
      <c r="F139" s="31" t="s">
        <v>630</v>
      </c>
      <c r="G139" s="31" t="s">
        <v>82</v>
      </c>
      <c r="H139" s="35">
        <v>47000000</v>
      </c>
      <c r="I139" s="33">
        <f t="shared" si="4"/>
        <v>47000000</v>
      </c>
      <c r="J139" s="34" t="s">
        <v>36</v>
      </c>
      <c r="K139" s="34" t="s">
        <v>36</v>
      </c>
      <c r="L139" s="31" t="s">
        <v>37</v>
      </c>
    </row>
    <row r="140" spans="1:12" ht="61.5" customHeight="1">
      <c r="A140" s="14"/>
      <c r="B140" s="52">
        <v>77101600</v>
      </c>
      <c r="C140" s="31" t="s">
        <v>730</v>
      </c>
      <c r="D140" s="53" t="s">
        <v>74</v>
      </c>
      <c r="E140" s="54" t="s">
        <v>162</v>
      </c>
      <c r="F140" s="31" t="s">
        <v>38</v>
      </c>
      <c r="G140" s="31" t="s">
        <v>82</v>
      </c>
      <c r="H140" s="35">
        <v>65649349</v>
      </c>
      <c r="I140" s="33">
        <f t="shared" si="4"/>
        <v>65649349</v>
      </c>
      <c r="J140" s="34" t="s">
        <v>36</v>
      </c>
      <c r="K140" s="34" t="s">
        <v>36</v>
      </c>
      <c r="L140" s="31" t="s">
        <v>37</v>
      </c>
    </row>
    <row r="141" spans="1:12" ht="61.5" customHeight="1">
      <c r="A141" s="3"/>
      <c r="B141" s="52">
        <v>77101600</v>
      </c>
      <c r="C141" s="31" t="s">
        <v>748</v>
      </c>
      <c r="D141" s="53" t="s">
        <v>403</v>
      </c>
      <c r="E141" s="54" t="s">
        <v>162</v>
      </c>
      <c r="F141" s="31" t="s">
        <v>630</v>
      </c>
      <c r="G141" s="31" t="s">
        <v>82</v>
      </c>
      <c r="H141" s="35">
        <v>52557227</v>
      </c>
      <c r="I141" s="33">
        <f t="shared" si="4"/>
        <v>52557227</v>
      </c>
      <c r="J141" s="34" t="s">
        <v>36</v>
      </c>
      <c r="K141" s="34" t="s">
        <v>36</v>
      </c>
      <c r="L141" s="31" t="s">
        <v>37</v>
      </c>
    </row>
    <row r="142" spans="1:12" ht="61.5" customHeight="1">
      <c r="A142" s="3"/>
      <c r="B142" s="52">
        <v>77101600</v>
      </c>
      <c r="C142" s="31" t="s">
        <v>534</v>
      </c>
      <c r="D142" s="53" t="s">
        <v>134</v>
      </c>
      <c r="E142" s="54" t="s">
        <v>162</v>
      </c>
      <c r="F142" s="31" t="s">
        <v>38</v>
      </c>
      <c r="G142" s="31" t="s">
        <v>82</v>
      </c>
      <c r="H142" s="35">
        <v>48000000</v>
      </c>
      <c r="I142" s="33">
        <f t="shared" si="4"/>
        <v>48000000</v>
      </c>
      <c r="J142" s="34" t="s">
        <v>36</v>
      </c>
      <c r="K142" s="34" t="s">
        <v>36</v>
      </c>
      <c r="L142" s="31" t="s">
        <v>37</v>
      </c>
    </row>
    <row r="143" spans="1:12" ht="61.5" customHeight="1">
      <c r="A143" s="3"/>
      <c r="B143" s="52">
        <v>77101600</v>
      </c>
      <c r="C143" s="31" t="s">
        <v>535</v>
      </c>
      <c r="D143" s="53" t="s">
        <v>27</v>
      </c>
      <c r="E143" s="54" t="s">
        <v>162</v>
      </c>
      <c r="F143" s="31" t="s">
        <v>38</v>
      </c>
      <c r="G143" s="31" t="s">
        <v>82</v>
      </c>
      <c r="H143" s="35">
        <v>81668510</v>
      </c>
      <c r="I143" s="33">
        <f t="shared" si="4"/>
        <v>81668510</v>
      </c>
      <c r="J143" s="34" t="s">
        <v>36</v>
      </c>
      <c r="K143" s="34" t="s">
        <v>36</v>
      </c>
      <c r="L143" s="31" t="s">
        <v>37</v>
      </c>
    </row>
    <row r="144" spans="1:12" ht="61.5" customHeight="1">
      <c r="A144" s="3"/>
      <c r="B144" s="52">
        <v>77101600</v>
      </c>
      <c r="C144" s="31" t="s">
        <v>533</v>
      </c>
      <c r="D144" s="53" t="s">
        <v>134</v>
      </c>
      <c r="E144" s="54" t="s">
        <v>162</v>
      </c>
      <c r="F144" s="31" t="s">
        <v>38</v>
      </c>
      <c r="G144" s="31" t="s">
        <v>82</v>
      </c>
      <c r="H144" s="35">
        <v>105000000</v>
      </c>
      <c r="I144" s="33">
        <f t="shared" si="4"/>
        <v>105000000</v>
      </c>
      <c r="J144" s="34" t="s">
        <v>36</v>
      </c>
      <c r="K144" s="34" t="s">
        <v>36</v>
      </c>
      <c r="L144" s="31" t="s">
        <v>37</v>
      </c>
    </row>
    <row r="145" spans="1:12" ht="61.5" customHeight="1">
      <c r="A145" s="3"/>
      <c r="B145" s="52">
        <v>77101600</v>
      </c>
      <c r="C145" s="31" t="s">
        <v>634</v>
      </c>
      <c r="D145" s="53" t="s">
        <v>74</v>
      </c>
      <c r="E145" s="54" t="s">
        <v>107</v>
      </c>
      <c r="F145" s="31" t="s">
        <v>38</v>
      </c>
      <c r="G145" s="31" t="s">
        <v>476</v>
      </c>
      <c r="H145" s="35">
        <v>128856000</v>
      </c>
      <c r="I145" s="33">
        <f t="shared" si="4"/>
        <v>128856000</v>
      </c>
      <c r="J145" s="34" t="s">
        <v>36</v>
      </c>
      <c r="K145" s="34" t="s">
        <v>36</v>
      </c>
      <c r="L145" s="31" t="s">
        <v>37</v>
      </c>
    </row>
    <row r="146" spans="1:12" ht="61.5" customHeight="1">
      <c r="A146" s="3"/>
      <c r="B146" s="52">
        <v>25101914</v>
      </c>
      <c r="C146" s="31" t="s">
        <v>383</v>
      </c>
      <c r="D146" s="53" t="s">
        <v>65</v>
      </c>
      <c r="E146" s="54" t="s">
        <v>147</v>
      </c>
      <c r="F146" s="31" t="s">
        <v>108</v>
      </c>
      <c r="G146" s="31" t="s">
        <v>82</v>
      </c>
      <c r="H146" s="55">
        <v>468880390</v>
      </c>
      <c r="I146" s="33">
        <f t="shared" si="4"/>
        <v>468880390</v>
      </c>
      <c r="J146" s="34" t="s">
        <v>36</v>
      </c>
      <c r="K146" s="34" t="s">
        <v>36</v>
      </c>
      <c r="L146" s="31" t="s">
        <v>37</v>
      </c>
    </row>
    <row r="147" spans="1:12" ht="79.5" customHeight="1">
      <c r="A147" s="3"/>
      <c r="B147" s="52">
        <v>77101700</v>
      </c>
      <c r="C147" s="31" t="s">
        <v>384</v>
      </c>
      <c r="D147" s="56" t="s">
        <v>28</v>
      </c>
      <c r="E147" s="31" t="s">
        <v>107</v>
      </c>
      <c r="F147" s="31" t="s">
        <v>38</v>
      </c>
      <c r="G147" s="31" t="s">
        <v>29</v>
      </c>
      <c r="H147" s="35">
        <v>29952000</v>
      </c>
      <c r="I147" s="33">
        <f t="shared" si="4"/>
        <v>29952000</v>
      </c>
      <c r="J147" s="34" t="s">
        <v>36</v>
      </c>
      <c r="K147" s="34" t="s">
        <v>36</v>
      </c>
      <c r="L147" s="31" t="s">
        <v>37</v>
      </c>
    </row>
    <row r="148" spans="1:12" ht="81" customHeight="1">
      <c r="A148" s="3"/>
      <c r="B148" s="52">
        <v>77101700</v>
      </c>
      <c r="C148" s="31" t="s">
        <v>404</v>
      </c>
      <c r="D148" s="56" t="s">
        <v>134</v>
      </c>
      <c r="E148" s="31" t="s">
        <v>107</v>
      </c>
      <c r="F148" s="31" t="s">
        <v>38</v>
      </c>
      <c r="G148" s="31" t="s">
        <v>82</v>
      </c>
      <c r="H148" s="37">
        <v>74880000</v>
      </c>
      <c r="I148" s="33">
        <f t="shared" si="4"/>
        <v>74880000</v>
      </c>
      <c r="J148" s="34" t="s">
        <v>36</v>
      </c>
      <c r="K148" s="34" t="s">
        <v>36</v>
      </c>
      <c r="L148" s="31" t="s">
        <v>37</v>
      </c>
    </row>
    <row r="149" spans="1:12" ht="96.75" customHeight="1">
      <c r="A149" s="3"/>
      <c r="B149" s="52">
        <v>77101700</v>
      </c>
      <c r="C149" s="31" t="s">
        <v>385</v>
      </c>
      <c r="D149" s="56" t="s">
        <v>28</v>
      </c>
      <c r="E149" s="31" t="s">
        <v>107</v>
      </c>
      <c r="F149" s="31" t="s">
        <v>38</v>
      </c>
      <c r="G149" s="31" t="s">
        <v>82</v>
      </c>
      <c r="H149" s="37">
        <v>56784000</v>
      </c>
      <c r="I149" s="33">
        <f t="shared" si="4"/>
        <v>56784000</v>
      </c>
      <c r="J149" s="34" t="s">
        <v>36</v>
      </c>
      <c r="K149" s="34" t="s">
        <v>36</v>
      </c>
      <c r="L149" s="31" t="s">
        <v>37</v>
      </c>
    </row>
    <row r="150" spans="1:12" ht="61.5" customHeight="1">
      <c r="A150" s="3"/>
      <c r="B150" s="52">
        <v>77101700</v>
      </c>
      <c r="C150" s="31" t="s">
        <v>386</v>
      </c>
      <c r="D150" s="56" t="s">
        <v>65</v>
      </c>
      <c r="E150" s="31" t="s">
        <v>107</v>
      </c>
      <c r="F150" s="31" t="s">
        <v>38</v>
      </c>
      <c r="G150" s="31" t="s">
        <v>82</v>
      </c>
      <c r="H150" s="37">
        <v>56784000</v>
      </c>
      <c r="I150" s="33">
        <f t="shared" si="4"/>
        <v>56784000</v>
      </c>
      <c r="J150" s="34" t="s">
        <v>36</v>
      </c>
      <c r="K150" s="34" t="s">
        <v>36</v>
      </c>
      <c r="L150" s="31" t="s">
        <v>37</v>
      </c>
    </row>
    <row r="151" spans="1:12" ht="61.5" customHeight="1">
      <c r="A151" s="3"/>
      <c r="B151" s="52">
        <v>77101700</v>
      </c>
      <c r="C151" s="31" t="s">
        <v>386</v>
      </c>
      <c r="D151" s="56" t="s">
        <v>28</v>
      </c>
      <c r="E151" s="31" t="s">
        <v>107</v>
      </c>
      <c r="F151" s="31" t="s">
        <v>38</v>
      </c>
      <c r="G151" s="31" t="s">
        <v>82</v>
      </c>
      <c r="H151" s="37">
        <v>55536000</v>
      </c>
      <c r="I151" s="33">
        <f t="shared" si="4"/>
        <v>55536000</v>
      </c>
      <c r="J151" s="34" t="s">
        <v>36</v>
      </c>
      <c r="K151" s="34" t="s">
        <v>36</v>
      </c>
      <c r="L151" s="31" t="s">
        <v>37</v>
      </c>
    </row>
    <row r="152" spans="1:12" ht="61.5" customHeight="1">
      <c r="A152" s="3"/>
      <c r="B152" s="52">
        <v>77101700</v>
      </c>
      <c r="C152" s="31" t="s">
        <v>386</v>
      </c>
      <c r="D152" s="56" t="s">
        <v>65</v>
      </c>
      <c r="E152" s="31" t="s">
        <v>107</v>
      </c>
      <c r="F152" s="31" t="s">
        <v>38</v>
      </c>
      <c r="G152" s="31" t="s">
        <v>82</v>
      </c>
      <c r="H152" s="37">
        <v>62400000</v>
      </c>
      <c r="I152" s="33">
        <f t="shared" si="4"/>
        <v>62400000</v>
      </c>
      <c r="J152" s="34" t="s">
        <v>36</v>
      </c>
      <c r="K152" s="34" t="s">
        <v>36</v>
      </c>
      <c r="L152" s="31" t="s">
        <v>37</v>
      </c>
    </row>
    <row r="153" spans="1:12" ht="61.5" customHeight="1">
      <c r="A153" s="3"/>
      <c r="B153" s="52">
        <v>77101700</v>
      </c>
      <c r="C153" s="31" t="s">
        <v>386</v>
      </c>
      <c r="D153" s="53" t="s">
        <v>74</v>
      </c>
      <c r="E153" s="31" t="s">
        <v>132</v>
      </c>
      <c r="F153" s="31" t="s">
        <v>38</v>
      </c>
      <c r="G153" s="31" t="s">
        <v>82</v>
      </c>
      <c r="H153" s="37">
        <v>21000000</v>
      </c>
      <c r="I153" s="33">
        <f t="shared" si="4"/>
        <v>21000000</v>
      </c>
      <c r="J153" s="34" t="s">
        <v>36</v>
      </c>
      <c r="K153" s="34" t="s">
        <v>36</v>
      </c>
      <c r="L153" s="31" t="s">
        <v>37</v>
      </c>
    </row>
    <row r="154" spans="1:12" ht="61.5" customHeight="1">
      <c r="A154" s="3"/>
      <c r="B154" s="52">
        <v>77101700</v>
      </c>
      <c r="C154" s="31" t="s">
        <v>386</v>
      </c>
      <c r="D154" s="56" t="s">
        <v>65</v>
      </c>
      <c r="E154" s="31" t="s">
        <v>468</v>
      </c>
      <c r="F154" s="31" t="s">
        <v>38</v>
      </c>
      <c r="G154" s="31" t="s">
        <v>82</v>
      </c>
      <c r="H154" s="37">
        <v>56160000</v>
      </c>
      <c r="I154" s="33">
        <f t="shared" si="4"/>
        <v>56160000</v>
      </c>
      <c r="J154" s="34" t="s">
        <v>36</v>
      </c>
      <c r="K154" s="34" t="s">
        <v>36</v>
      </c>
      <c r="L154" s="31" t="s">
        <v>37</v>
      </c>
    </row>
    <row r="155" spans="1:12" ht="61.5" customHeight="1">
      <c r="A155" s="3"/>
      <c r="B155" s="52">
        <v>81101516</v>
      </c>
      <c r="C155" s="31" t="s">
        <v>485</v>
      </c>
      <c r="D155" s="53" t="s">
        <v>27</v>
      </c>
      <c r="E155" s="31" t="s">
        <v>164</v>
      </c>
      <c r="F155" s="31" t="s">
        <v>630</v>
      </c>
      <c r="G155" s="31" t="s">
        <v>82</v>
      </c>
      <c r="H155" s="35">
        <v>322000000</v>
      </c>
      <c r="I155" s="33">
        <f t="shared" si="4"/>
        <v>322000000</v>
      </c>
      <c r="J155" s="34" t="s">
        <v>36</v>
      </c>
      <c r="K155" s="34" t="s">
        <v>36</v>
      </c>
      <c r="L155" s="31" t="s">
        <v>37</v>
      </c>
    </row>
    <row r="156" spans="1:12" ht="61.5" customHeight="1">
      <c r="A156" s="3"/>
      <c r="B156" s="52">
        <v>81101516</v>
      </c>
      <c r="C156" s="31" t="s">
        <v>505</v>
      </c>
      <c r="D156" s="53" t="s">
        <v>27</v>
      </c>
      <c r="E156" s="31" t="s">
        <v>351</v>
      </c>
      <c r="F156" s="31" t="s">
        <v>38</v>
      </c>
      <c r="G156" s="31" t="s">
        <v>82</v>
      </c>
      <c r="H156" s="35">
        <v>200000000</v>
      </c>
      <c r="I156" s="33">
        <f t="shared" si="4"/>
        <v>200000000</v>
      </c>
      <c r="J156" s="34" t="s">
        <v>36</v>
      </c>
      <c r="K156" s="34" t="s">
        <v>36</v>
      </c>
      <c r="L156" s="31" t="s">
        <v>37</v>
      </c>
    </row>
    <row r="157" spans="1:12" ht="61.5" customHeight="1">
      <c r="A157" s="14"/>
      <c r="B157" s="52">
        <v>81101516</v>
      </c>
      <c r="C157" s="31" t="s">
        <v>552</v>
      </c>
      <c r="D157" s="53" t="s">
        <v>27</v>
      </c>
      <c r="E157" s="31" t="s">
        <v>164</v>
      </c>
      <c r="F157" s="31" t="s">
        <v>630</v>
      </c>
      <c r="G157" s="31" t="s">
        <v>82</v>
      </c>
      <c r="H157" s="35">
        <v>250591664</v>
      </c>
      <c r="I157" s="33">
        <f t="shared" si="4"/>
        <v>250591664</v>
      </c>
      <c r="J157" s="34" t="s">
        <v>36</v>
      </c>
      <c r="K157" s="34" t="s">
        <v>36</v>
      </c>
      <c r="L157" s="31" t="s">
        <v>37</v>
      </c>
    </row>
    <row r="158" spans="1:12" ht="61.5" customHeight="1">
      <c r="A158" s="14"/>
      <c r="B158" s="52">
        <v>77101600</v>
      </c>
      <c r="C158" s="31" t="s">
        <v>475</v>
      </c>
      <c r="D158" s="53" t="s">
        <v>65</v>
      </c>
      <c r="E158" s="54" t="s">
        <v>102</v>
      </c>
      <c r="F158" s="31" t="s">
        <v>38</v>
      </c>
      <c r="G158" s="31" t="s">
        <v>476</v>
      </c>
      <c r="H158" s="35">
        <v>40000000</v>
      </c>
      <c r="I158" s="33">
        <f t="shared" si="4"/>
        <v>40000000</v>
      </c>
      <c r="J158" s="34" t="s">
        <v>36</v>
      </c>
      <c r="K158" s="34" t="s">
        <v>36</v>
      </c>
      <c r="L158" s="31" t="s">
        <v>37</v>
      </c>
    </row>
    <row r="159" spans="1:12" ht="61.5" customHeight="1">
      <c r="A159" s="14"/>
      <c r="B159" s="52">
        <v>77101600</v>
      </c>
      <c r="C159" s="31" t="s">
        <v>632</v>
      </c>
      <c r="D159" s="53" t="s">
        <v>74</v>
      </c>
      <c r="E159" s="54" t="s">
        <v>164</v>
      </c>
      <c r="F159" s="31" t="s">
        <v>38</v>
      </c>
      <c r="G159" s="31" t="s">
        <v>476</v>
      </c>
      <c r="H159" s="35">
        <v>61360000</v>
      </c>
      <c r="I159" s="33">
        <f aca="true" t="shared" si="5" ref="I159:I182">+H159</f>
        <v>61360000</v>
      </c>
      <c r="J159" s="34" t="s">
        <v>36</v>
      </c>
      <c r="K159" s="34" t="s">
        <v>36</v>
      </c>
      <c r="L159" s="31" t="s">
        <v>37</v>
      </c>
    </row>
    <row r="160" spans="1:12" ht="61.5" customHeight="1">
      <c r="A160" s="14"/>
      <c r="B160" s="52">
        <v>77101600</v>
      </c>
      <c r="C160" s="31" t="s">
        <v>633</v>
      </c>
      <c r="D160" s="53" t="s">
        <v>74</v>
      </c>
      <c r="E160" s="54" t="s">
        <v>164</v>
      </c>
      <c r="F160" s="31" t="s">
        <v>38</v>
      </c>
      <c r="G160" s="31" t="s">
        <v>476</v>
      </c>
      <c r="H160" s="35">
        <v>61360000</v>
      </c>
      <c r="I160" s="33">
        <f t="shared" si="5"/>
        <v>61360000</v>
      </c>
      <c r="J160" s="34" t="s">
        <v>36</v>
      </c>
      <c r="K160" s="34" t="s">
        <v>36</v>
      </c>
      <c r="L160" s="31" t="s">
        <v>37</v>
      </c>
    </row>
    <row r="161" spans="1:12" ht="61.5" customHeight="1">
      <c r="A161" s="14"/>
      <c r="B161" s="52">
        <v>77101600</v>
      </c>
      <c r="C161" s="31" t="s">
        <v>674</v>
      </c>
      <c r="D161" s="53" t="s">
        <v>74</v>
      </c>
      <c r="E161" s="54" t="s">
        <v>164</v>
      </c>
      <c r="F161" s="31" t="s">
        <v>38</v>
      </c>
      <c r="G161" s="31" t="s">
        <v>476</v>
      </c>
      <c r="H161" s="35">
        <v>61360000</v>
      </c>
      <c r="I161" s="33">
        <f t="shared" si="5"/>
        <v>61360000</v>
      </c>
      <c r="J161" s="34" t="s">
        <v>36</v>
      </c>
      <c r="K161" s="34" t="s">
        <v>36</v>
      </c>
      <c r="L161" s="31" t="s">
        <v>37</v>
      </c>
    </row>
    <row r="162" spans="1:12" ht="61.5" customHeight="1">
      <c r="A162" s="14"/>
      <c r="B162" s="52">
        <v>77101600</v>
      </c>
      <c r="C162" s="31" t="s">
        <v>668</v>
      </c>
      <c r="D162" s="53" t="s">
        <v>74</v>
      </c>
      <c r="E162" s="54" t="s">
        <v>164</v>
      </c>
      <c r="F162" s="31" t="s">
        <v>38</v>
      </c>
      <c r="G162" s="31" t="s">
        <v>476</v>
      </c>
      <c r="H162" s="35">
        <v>122720000</v>
      </c>
      <c r="I162" s="33">
        <f t="shared" si="5"/>
        <v>122720000</v>
      </c>
      <c r="J162" s="34" t="s">
        <v>36</v>
      </c>
      <c r="K162" s="34" t="s">
        <v>36</v>
      </c>
      <c r="L162" s="31" t="s">
        <v>37</v>
      </c>
    </row>
    <row r="163" spans="1:12" ht="61.5" customHeight="1">
      <c r="A163" s="14"/>
      <c r="B163" s="52">
        <v>77101600</v>
      </c>
      <c r="C163" s="31" t="s">
        <v>672</v>
      </c>
      <c r="D163" s="53" t="s">
        <v>74</v>
      </c>
      <c r="E163" s="54" t="s">
        <v>132</v>
      </c>
      <c r="F163" s="31" t="s">
        <v>38</v>
      </c>
      <c r="G163" s="31" t="s">
        <v>476</v>
      </c>
      <c r="H163" s="35">
        <v>61360000</v>
      </c>
      <c r="I163" s="33">
        <f t="shared" si="5"/>
        <v>61360000</v>
      </c>
      <c r="J163" s="34" t="s">
        <v>36</v>
      </c>
      <c r="K163" s="34" t="s">
        <v>36</v>
      </c>
      <c r="L163" s="31" t="s">
        <v>37</v>
      </c>
    </row>
    <row r="164" spans="1:12" ht="61.5" customHeight="1">
      <c r="A164" s="14"/>
      <c r="B164" s="52">
        <v>77101600</v>
      </c>
      <c r="C164" s="31" t="s">
        <v>671</v>
      </c>
      <c r="D164" s="53" t="s">
        <v>74</v>
      </c>
      <c r="E164" s="54" t="s">
        <v>164</v>
      </c>
      <c r="F164" s="31" t="s">
        <v>38</v>
      </c>
      <c r="G164" s="31" t="s">
        <v>476</v>
      </c>
      <c r="H164" s="35">
        <v>61360000</v>
      </c>
      <c r="I164" s="33">
        <f t="shared" si="5"/>
        <v>61360000</v>
      </c>
      <c r="J164" s="34" t="s">
        <v>36</v>
      </c>
      <c r="K164" s="34" t="s">
        <v>36</v>
      </c>
      <c r="L164" s="31" t="s">
        <v>37</v>
      </c>
    </row>
    <row r="165" spans="1:12" ht="73.5" customHeight="1">
      <c r="A165" s="14"/>
      <c r="B165" s="31">
        <v>77101600</v>
      </c>
      <c r="C165" s="31" t="s">
        <v>784</v>
      </c>
      <c r="D165" s="53" t="s">
        <v>324</v>
      </c>
      <c r="E165" s="54" t="s">
        <v>102</v>
      </c>
      <c r="F165" s="31" t="s">
        <v>630</v>
      </c>
      <c r="G165" s="31" t="s">
        <v>476</v>
      </c>
      <c r="H165" s="35">
        <v>80000000</v>
      </c>
      <c r="I165" s="33">
        <f t="shared" si="5"/>
        <v>80000000</v>
      </c>
      <c r="J165" s="34" t="s">
        <v>36</v>
      </c>
      <c r="K165" s="34" t="s">
        <v>36</v>
      </c>
      <c r="L165" s="31" t="s">
        <v>37</v>
      </c>
    </row>
    <row r="166" spans="1:12" ht="61.5" customHeight="1">
      <c r="A166" s="14"/>
      <c r="B166" s="52">
        <v>77101600</v>
      </c>
      <c r="C166" s="31" t="s">
        <v>545</v>
      </c>
      <c r="D166" s="53" t="s">
        <v>74</v>
      </c>
      <c r="E166" s="31" t="s">
        <v>132</v>
      </c>
      <c r="F166" s="31" t="s">
        <v>38</v>
      </c>
      <c r="G166" s="31" t="s">
        <v>82</v>
      </c>
      <c r="H166" s="35">
        <v>25000000</v>
      </c>
      <c r="I166" s="33">
        <f t="shared" si="5"/>
        <v>25000000</v>
      </c>
      <c r="J166" s="34" t="s">
        <v>36</v>
      </c>
      <c r="K166" s="34" t="s">
        <v>36</v>
      </c>
      <c r="L166" s="31" t="s">
        <v>37</v>
      </c>
    </row>
    <row r="167" spans="1:12" ht="61.5" customHeight="1">
      <c r="A167" s="14"/>
      <c r="B167" s="52">
        <v>77101600</v>
      </c>
      <c r="C167" s="31" t="s">
        <v>673</v>
      </c>
      <c r="D167" s="53" t="s">
        <v>74</v>
      </c>
      <c r="E167" s="31" t="s">
        <v>132</v>
      </c>
      <c r="F167" s="31" t="s">
        <v>630</v>
      </c>
      <c r="G167" s="31" t="s">
        <v>82</v>
      </c>
      <c r="H167" s="35">
        <v>36816000</v>
      </c>
      <c r="I167" s="33">
        <f>+H167</f>
        <v>36816000</v>
      </c>
      <c r="J167" s="34" t="s">
        <v>36</v>
      </c>
      <c r="K167" s="34" t="s">
        <v>36</v>
      </c>
      <c r="L167" s="31" t="s">
        <v>37</v>
      </c>
    </row>
    <row r="168" spans="1:12" ht="61.5" customHeight="1">
      <c r="A168" s="14"/>
      <c r="B168" s="52">
        <v>77101600</v>
      </c>
      <c r="C168" s="31" t="s">
        <v>629</v>
      </c>
      <c r="D168" s="53" t="s">
        <v>74</v>
      </c>
      <c r="E168" s="31" t="s">
        <v>132</v>
      </c>
      <c r="F168" s="31" t="s">
        <v>630</v>
      </c>
      <c r="G168" s="31" t="s">
        <v>82</v>
      </c>
      <c r="H168" s="35">
        <v>36816000</v>
      </c>
      <c r="I168" s="33">
        <f t="shared" si="5"/>
        <v>36816000</v>
      </c>
      <c r="J168" s="34" t="s">
        <v>36</v>
      </c>
      <c r="K168" s="34" t="s">
        <v>36</v>
      </c>
      <c r="L168" s="31" t="s">
        <v>37</v>
      </c>
    </row>
    <row r="169" spans="1:12" ht="61.5" customHeight="1">
      <c r="A169" s="14"/>
      <c r="B169" s="52">
        <v>77101600</v>
      </c>
      <c r="C169" s="31" t="s">
        <v>577</v>
      </c>
      <c r="D169" s="53" t="s">
        <v>74</v>
      </c>
      <c r="E169" s="31" t="s">
        <v>132</v>
      </c>
      <c r="F169" s="31" t="s">
        <v>38</v>
      </c>
      <c r="G169" s="31" t="s">
        <v>82</v>
      </c>
      <c r="H169" s="35">
        <v>30000000</v>
      </c>
      <c r="I169" s="33">
        <f t="shared" si="5"/>
        <v>30000000</v>
      </c>
      <c r="J169" s="34" t="s">
        <v>36</v>
      </c>
      <c r="K169" s="34" t="s">
        <v>36</v>
      </c>
      <c r="L169" s="31" t="s">
        <v>37</v>
      </c>
    </row>
    <row r="170" spans="1:12" ht="61.5" customHeight="1">
      <c r="A170" s="14"/>
      <c r="B170" s="52">
        <v>77101600</v>
      </c>
      <c r="C170" s="31" t="s">
        <v>578</v>
      </c>
      <c r="D170" s="53" t="s">
        <v>74</v>
      </c>
      <c r="E170" s="31" t="s">
        <v>132</v>
      </c>
      <c r="F170" s="31" t="s">
        <v>38</v>
      </c>
      <c r="G170" s="31" t="s">
        <v>82</v>
      </c>
      <c r="H170" s="35">
        <v>36816000</v>
      </c>
      <c r="I170" s="33">
        <f t="shared" si="5"/>
        <v>36816000</v>
      </c>
      <c r="J170" s="34" t="s">
        <v>36</v>
      </c>
      <c r="K170" s="34" t="s">
        <v>36</v>
      </c>
      <c r="L170" s="31" t="s">
        <v>37</v>
      </c>
    </row>
    <row r="171" spans="1:12" ht="76.5" customHeight="1">
      <c r="A171" s="14"/>
      <c r="B171" s="52">
        <v>77101600</v>
      </c>
      <c r="C171" s="31" t="s">
        <v>718</v>
      </c>
      <c r="D171" s="53" t="s">
        <v>74</v>
      </c>
      <c r="E171" s="31" t="s">
        <v>132</v>
      </c>
      <c r="F171" s="31" t="s">
        <v>38</v>
      </c>
      <c r="G171" s="31" t="s">
        <v>82</v>
      </c>
      <c r="H171" s="35">
        <v>30000000</v>
      </c>
      <c r="I171" s="33">
        <f t="shared" si="5"/>
        <v>30000000</v>
      </c>
      <c r="J171" s="34" t="s">
        <v>36</v>
      </c>
      <c r="K171" s="34" t="s">
        <v>36</v>
      </c>
      <c r="L171" s="31" t="s">
        <v>37</v>
      </c>
    </row>
    <row r="172" spans="1:12" ht="76.5" customHeight="1">
      <c r="A172" s="14"/>
      <c r="B172" s="52">
        <v>77101600</v>
      </c>
      <c r="C172" s="31" t="s">
        <v>719</v>
      </c>
      <c r="D172" s="53" t="s">
        <v>74</v>
      </c>
      <c r="E172" s="31" t="s">
        <v>132</v>
      </c>
      <c r="F172" s="31" t="s">
        <v>38</v>
      </c>
      <c r="G172" s="31" t="s">
        <v>82</v>
      </c>
      <c r="H172" s="35">
        <v>30000000</v>
      </c>
      <c r="I172" s="33">
        <f>+H172</f>
        <v>30000000</v>
      </c>
      <c r="J172" s="34" t="s">
        <v>36</v>
      </c>
      <c r="K172" s="34" t="s">
        <v>36</v>
      </c>
      <c r="L172" s="31" t="s">
        <v>37</v>
      </c>
    </row>
    <row r="173" spans="1:12" ht="76.5" customHeight="1">
      <c r="A173" s="14"/>
      <c r="B173" s="52">
        <v>77101600</v>
      </c>
      <c r="C173" s="31" t="s">
        <v>720</v>
      </c>
      <c r="D173" s="53" t="s">
        <v>74</v>
      </c>
      <c r="E173" s="31" t="s">
        <v>132</v>
      </c>
      <c r="F173" s="31" t="s">
        <v>38</v>
      </c>
      <c r="G173" s="31" t="s">
        <v>82</v>
      </c>
      <c r="H173" s="35">
        <v>30000000</v>
      </c>
      <c r="I173" s="33">
        <f>+H173</f>
        <v>30000000</v>
      </c>
      <c r="J173" s="34" t="s">
        <v>36</v>
      </c>
      <c r="K173" s="34" t="s">
        <v>36</v>
      </c>
      <c r="L173" s="31" t="s">
        <v>37</v>
      </c>
    </row>
    <row r="174" spans="1:12" ht="76.5" customHeight="1">
      <c r="A174" s="14"/>
      <c r="B174" s="52">
        <v>77101600</v>
      </c>
      <c r="C174" s="31" t="s">
        <v>721</v>
      </c>
      <c r="D174" s="53" t="s">
        <v>74</v>
      </c>
      <c r="E174" s="31" t="s">
        <v>132</v>
      </c>
      <c r="F174" s="31" t="s">
        <v>38</v>
      </c>
      <c r="G174" s="31" t="s">
        <v>82</v>
      </c>
      <c r="H174" s="35">
        <v>30000000</v>
      </c>
      <c r="I174" s="33">
        <f aca="true" t="shared" si="6" ref="I174:I179">+H174</f>
        <v>30000000</v>
      </c>
      <c r="J174" s="34" t="s">
        <v>36</v>
      </c>
      <c r="K174" s="34" t="s">
        <v>36</v>
      </c>
      <c r="L174" s="31" t="s">
        <v>37</v>
      </c>
    </row>
    <row r="175" spans="1:12" ht="76.5" customHeight="1">
      <c r="A175" s="14"/>
      <c r="B175" s="52">
        <v>77101600</v>
      </c>
      <c r="C175" s="31" t="s">
        <v>722</v>
      </c>
      <c r="D175" s="53" t="s">
        <v>74</v>
      </c>
      <c r="E175" s="31" t="s">
        <v>132</v>
      </c>
      <c r="F175" s="31" t="s">
        <v>38</v>
      </c>
      <c r="G175" s="31" t="s">
        <v>82</v>
      </c>
      <c r="H175" s="35">
        <v>30000000</v>
      </c>
      <c r="I175" s="33">
        <f t="shared" si="6"/>
        <v>30000000</v>
      </c>
      <c r="J175" s="34" t="s">
        <v>36</v>
      </c>
      <c r="K175" s="34" t="s">
        <v>36</v>
      </c>
      <c r="L175" s="31" t="s">
        <v>37</v>
      </c>
    </row>
    <row r="176" spans="1:12" ht="76.5" customHeight="1">
      <c r="A176" s="14"/>
      <c r="B176" s="52">
        <v>77101600</v>
      </c>
      <c r="C176" s="31" t="s">
        <v>723</v>
      </c>
      <c r="D176" s="53" t="s">
        <v>74</v>
      </c>
      <c r="E176" s="31" t="s">
        <v>132</v>
      </c>
      <c r="F176" s="31" t="s">
        <v>38</v>
      </c>
      <c r="G176" s="31" t="s">
        <v>82</v>
      </c>
      <c r="H176" s="35">
        <v>30000000</v>
      </c>
      <c r="I176" s="33">
        <f t="shared" si="6"/>
        <v>30000000</v>
      </c>
      <c r="J176" s="34" t="s">
        <v>36</v>
      </c>
      <c r="K176" s="34" t="s">
        <v>36</v>
      </c>
      <c r="L176" s="31" t="s">
        <v>37</v>
      </c>
    </row>
    <row r="177" spans="1:12" ht="76.5" customHeight="1">
      <c r="A177" s="14"/>
      <c r="B177" s="52">
        <v>77101600</v>
      </c>
      <c r="C177" s="31" t="s">
        <v>724</v>
      </c>
      <c r="D177" s="53" t="s">
        <v>74</v>
      </c>
      <c r="E177" s="31" t="s">
        <v>132</v>
      </c>
      <c r="F177" s="31" t="s">
        <v>38</v>
      </c>
      <c r="G177" s="31" t="s">
        <v>82</v>
      </c>
      <c r="H177" s="35">
        <v>30000000</v>
      </c>
      <c r="I177" s="33">
        <f t="shared" si="6"/>
        <v>30000000</v>
      </c>
      <c r="J177" s="34" t="s">
        <v>36</v>
      </c>
      <c r="K177" s="34" t="s">
        <v>36</v>
      </c>
      <c r="L177" s="31" t="s">
        <v>37</v>
      </c>
    </row>
    <row r="178" spans="1:12" ht="76.5" customHeight="1">
      <c r="A178" s="14"/>
      <c r="B178" s="52">
        <v>77101600</v>
      </c>
      <c r="C178" s="31" t="s">
        <v>725</v>
      </c>
      <c r="D178" s="53" t="s">
        <v>74</v>
      </c>
      <c r="E178" s="31" t="s">
        <v>164</v>
      </c>
      <c r="F178" s="31" t="s">
        <v>38</v>
      </c>
      <c r="G178" s="31" t="s">
        <v>82</v>
      </c>
      <c r="H178" s="35">
        <v>70000000</v>
      </c>
      <c r="I178" s="33">
        <f t="shared" si="6"/>
        <v>70000000</v>
      </c>
      <c r="J178" s="34" t="s">
        <v>36</v>
      </c>
      <c r="K178" s="34" t="s">
        <v>36</v>
      </c>
      <c r="L178" s="31" t="s">
        <v>37</v>
      </c>
    </row>
    <row r="179" spans="1:12" ht="76.5" customHeight="1">
      <c r="A179" s="14"/>
      <c r="B179" s="52">
        <v>77101600</v>
      </c>
      <c r="C179" s="31" t="s">
        <v>726</v>
      </c>
      <c r="D179" s="53" t="s">
        <v>74</v>
      </c>
      <c r="E179" s="31" t="s">
        <v>164</v>
      </c>
      <c r="F179" s="31" t="s">
        <v>38</v>
      </c>
      <c r="G179" s="31" t="s">
        <v>82</v>
      </c>
      <c r="H179" s="35">
        <v>80000000</v>
      </c>
      <c r="I179" s="33">
        <f t="shared" si="6"/>
        <v>80000000</v>
      </c>
      <c r="J179" s="34" t="s">
        <v>36</v>
      </c>
      <c r="K179" s="34" t="s">
        <v>36</v>
      </c>
      <c r="L179" s="31" t="s">
        <v>37</v>
      </c>
    </row>
    <row r="180" spans="1:12" ht="76.5" customHeight="1">
      <c r="A180" s="14"/>
      <c r="B180" s="52">
        <v>77101600</v>
      </c>
      <c r="C180" s="31" t="s">
        <v>727</v>
      </c>
      <c r="D180" s="53" t="s">
        <v>74</v>
      </c>
      <c r="E180" s="31" t="s">
        <v>164</v>
      </c>
      <c r="F180" s="31" t="s">
        <v>38</v>
      </c>
      <c r="G180" s="31" t="s">
        <v>82</v>
      </c>
      <c r="H180" s="35">
        <v>50000000</v>
      </c>
      <c r="I180" s="33">
        <f>+H180</f>
        <v>50000000</v>
      </c>
      <c r="J180" s="34" t="s">
        <v>36</v>
      </c>
      <c r="K180" s="34" t="s">
        <v>36</v>
      </c>
      <c r="L180" s="31" t="s">
        <v>37</v>
      </c>
    </row>
    <row r="181" spans="1:12" ht="61.5" customHeight="1">
      <c r="A181" s="14"/>
      <c r="B181" s="52">
        <v>77101600</v>
      </c>
      <c r="C181" s="31" t="s">
        <v>579</v>
      </c>
      <c r="D181" s="53" t="s">
        <v>74</v>
      </c>
      <c r="E181" s="31" t="s">
        <v>132</v>
      </c>
      <c r="F181" s="31" t="s">
        <v>38</v>
      </c>
      <c r="G181" s="31" t="s">
        <v>82</v>
      </c>
      <c r="H181" s="35">
        <v>36816000</v>
      </c>
      <c r="I181" s="33">
        <f t="shared" si="5"/>
        <v>36816000</v>
      </c>
      <c r="J181" s="34" t="s">
        <v>36</v>
      </c>
      <c r="K181" s="34" t="s">
        <v>36</v>
      </c>
      <c r="L181" s="31" t="s">
        <v>37</v>
      </c>
    </row>
    <row r="182" spans="1:12" ht="61.5" customHeight="1">
      <c r="A182" s="14"/>
      <c r="B182" s="52">
        <v>77101600</v>
      </c>
      <c r="C182" s="31" t="s">
        <v>593</v>
      </c>
      <c r="D182" s="53" t="s">
        <v>74</v>
      </c>
      <c r="E182" s="31" t="s">
        <v>225</v>
      </c>
      <c r="F182" s="31" t="s">
        <v>38</v>
      </c>
      <c r="G182" s="31" t="s">
        <v>476</v>
      </c>
      <c r="H182" s="35">
        <v>122720000</v>
      </c>
      <c r="I182" s="33">
        <f t="shared" si="5"/>
        <v>122720000</v>
      </c>
      <c r="J182" s="34" t="s">
        <v>36</v>
      </c>
      <c r="K182" s="34" t="s">
        <v>36</v>
      </c>
      <c r="L182" s="31" t="s">
        <v>37</v>
      </c>
    </row>
    <row r="183" spans="1:12" ht="92.25" customHeight="1">
      <c r="A183" s="14"/>
      <c r="B183" s="52">
        <v>77101600</v>
      </c>
      <c r="C183" s="31" t="s">
        <v>594</v>
      </c>
      <c r="D183" s="53" t="s">
        <v>242</v>
      </c>
      <c r="E183" s="31" t="s">
        <v>132</v>
      </c>
      <c r="F183" s="31" t="s">
        <v>38</v>
      </c>
      <c r="G183" s="31" t="s">
        <v>82</v>
      </c>
      <c r="H183" s="35">
        <v>36816000</v>
      </c>
      <c r="I183" s="33">
        <f>+H183</f>
        <v>36816000</v>
      </c>
      <c r="J183" s="34" t="s">
        <v>36</v>
      </c>
      <c r="K183" s="34" t="s">
        <v>36</v>
      </c>
      <c r="L183" s="31" t="s">
        <v>37</v>
      </c>
    </row>
    <row r="184" spans="1:12" ht="69.75" customHeight="1">
      <c r="A184" s="14"/>
      <c r="B184" s="52">
        <v>77101600</v>
      </c>
      <c r="C184" s="31" t="s">
        <v>595</v>
      </c>
      <c r="D184" s="53" t="s">
        <v>74</v>
      </c>
      <c r="E184" s="31" t="s">
        <v>132</v>
      </c>
      <c r="F184" s="31" t="s">
        <v>38</v>
      </c>
      <c r="G184" s="31" t="s">
        <v>82</v>
      </c>
      <c r="H184" s="35">
        <v>36816000</v>
      </c>
      <c r="I184" s="33">
        <f>+H184</f>
        <v>36816000</v>
      </c>
      <c r="J184" s="34" t="s">
        <v>36</v>
      </c>
      <c r="K184" s="34" t="s">
        <v>36</v>
      </c>
      <c r="L184" s="31" t="s">
        <v>37</v>
      </c>
    </row>
    <row r="185" spans="1:12" ht="61.5" customHeight="1">
      <c r="A185" s="14"/>
      <c r="B185" s="52">
        <v>77101600</v>
      </c>
      <c r="C185" s="31" t="s">
        <v>596</v>
      </c>
      <c r="D185" s="53" t="s">
        <v>74</v>
      </c>
      <c r="E185" s="31" t="s">
        <v>132</v>
      </c>
      <c r="F185" s="31" t="s">
        <v>38</v>
      </c>
      <c r="G185" s="31" t="s">
        <v>82</v>
      </c>
      <c r="H185" s="35">
        <v>30000000</v>
      </c>
      <c r="I185" s="33">
        <f>+H185</f>
        <v>30000000</v>
      </c>
      <c r="J185" s="34" t="s">
        <v>36</v>
      </c>
      <c r="K185" s="34" t="s">
        <v>36</v>
      </c>
      <c r="L185" s="31" t="s">
        <v>37</v>
      </c>
    </row>
    <row r="186" spans="1:12" ht="61.5" customHeight="1">
      <c r="A186" s="14"/>
      <c r="B186" s="52">
        <v>25101914</v>
      </c>
      <c r="C186" s="31" t="s">
        <v>387</v>
      </c>
      <c r="D186" s="53" t="s">
        <v>65</v>
      </c>
      <c r="E186" s="54" t="s">
        <v>147</v>
      </c>
      <c r="F186" s="31" t="s">
        <v>417</v>
      </c>
      <c r="G186" s="31" t="s">
        <v>82</v>
      </c>
      <c r="H186" s="35">
        <v>413554713</v>
      </c>
      <c r="I186" s="33">
        <f t="shared" si="4"/>
        <v>413554713</v>
      </c>
      <c r="J186" s="34" t="s">
        <v>36</v>
      </c>
      <c r="K186" s="34" t="s">
        <v>36</v>
      </c>
      <c r="L186" s="31" t="s">
        <v>37</v>
      </c>
    </row>
    <row r="187" spans="1:12" ht="61.5" customHeight="1">
      <c r="A187" s="14"/>
      <c r="B187" s="52">
        <v>25101914</v>
      </c>
      <c r="C187" s="31" t="s">
        <v>767</v>
      </c>
      <c r="D187" s="53" t="s">
        <v>242</v>
      </c>
      <c r="E187" s="54" t="s">
        <v>147</v>
      </c>
      <c r="F187" s="31" t="s">
        <v>417</v>
      </c>
      <c r="G187" s="31" t="s">
        <v>82</v>
      </c>
      <c r="H187" s="35">
        <v>417852054</v>
      </c>
      <c r="I187" s="33">
        <f>+H187</f>
        <v>417852054</v>
      </c>
      <c r="J187" s="34" t="s">
        <v>36</v>
      </c>
      <c r="K187" s="34" t="s">
        <v>36</v>
      </c>
      <c r="L187" s="31" t="s">
        <v>37</v>
      </c>
    </row>
    <row r="188" spans="1:12" ht="61.5" customHeight="1">
      <c r="A188" s="14"/>
      <c r="B188" s="52">
        <v>25101914</v>
      </c>
      <c r="C188" s="31" t="s">
        <v>768</v>
      </c>
      <c r="D188" s="53" t="s">
        <v>242</v>
      </c>
      <c r="E188" s="54" t="s">
        <v>147</v>
      </c>
      <c r="F188" s="31" t="s">
        <v>417</v>
      </c>
      <c r="G188" s="31" t="s">
        <v>82</v>
      </c>
      <c r="H188" s="35">
        <v>508759549</v>
      </c>
      <c r="I188" s="33">
        <f>+H188</f>
        <v>508759549</v>
      </c>
      <c r="J188" s="34" t="s">
        <v>36</v>
      </c>
      <c r="K188" s="34" t="s">
        <v>36</v>
      </c>
      <c r="L188" s="31" t="s">
        <v>37</v>
      </c>
    </row>
    <row r="189" spans="1:12" ht="61.5" customHeight="1">
      <c r="A189" s="14"/>
      <c r="B189" s="52">
        <v>25101914</v>
      </c>
      <c r="C189" s="31" t="s">
        <v>388</v>
      </c>
      <c r="D189" s="53" t="s">
        <v>134</v>
      </c>
      <c r="E189" s="54" t="s">
        <v>132</v>
      </c>
      <c r="F189" s="31" t="s">
        <v>417</v>
      </c>
      <c r="G189" s="31" t="s">
        <v>82</v>
      </c>
      <c r="H189" s="35">
        <v>417852054</v>
      </c>
      <c r="I189" s="33">
        <f t="shared" si="4"/>
        <v>417852054</v>
      </c>
      <c r="J189" s="34" t="s">
        <v>36</v>
      </c>
      <c r="K189" s="34" t="s">
        <v>36</v>
      </c>
      <c r="L189" s="31" t="s">
        <v>37</v>
      </c>
    </row>
    <row r="190" spans="1:12" ht="61.5" customHeight="1">
      <c r="A190" s="14"/>
      <c r="B190" s="52">
        <v>25101914</v>
      </c>
      <c r="C190" s="31" t="s">
        <v>389</v>
      </c>
      <c r="D190" s="53" t="s">
        <v>27</v>
      </c>
      <c r="E190" s="31" t="s">
        <v>132</v>
      </c>
      <c r="F190" s="31" t="s">
        <v>417</v>
      </c>
      <c r="G190" s="31" t="s">
        <v>82</v>
      </c>
      <c r="H190" s="35">
        <v>388617083</v>
      </c>
      <c r="I190" s="33">
        <f t="shared" si="4"/>
        <v>388617083</v>
      </c>
      <c r="J190" s="34" t="s">
        <v>36</v>
      </c>
      <c r="K190" s="34" t="s">
        <v>36</v>
      </c>
      <c r="L190" s="31" t="s">
        <v>37</v>
      </c>
    </row>
    <row r="191" spans="1:12" ht="61.5" customHeight="1">
      <c r="A191" s="14"/>
      <c r="B191" s="52">
        <v>25101914</v>
      </c>
      <c r="C191" s="31" t="s">
        <v>390</v>
      </c>
      <c r="D191" s="53" t="s">
        <v>27</v>
      </c>
      <c r="E191" s="31" t="s">
        <v>132</v>
      </c>
      <c r="F191" s="31" t="s">
        <v>417</v>
      </c>
      <c r="G191" s="31" t="s">
        <v>82</v>
      </c>
      <c r="H191" s="35">
        <v>388617083</v>
      </c>
      <c r="I191" s="33">
        <f t="shared" si="4"/>
        <v>388617083</v>
      </c>
      <c r="J191" s="34" t="s">
        <v>36</v>
      </c>
      <c r="K191" s="34" t="s">
        <v>36</v>
      </c>
      <c r="L191" s="31" t="s">
        <v>37</v>
      </c>
    </row>
    <row r="192" spans="1:12" ht="61.5" customHeight="1">
      <c r="A192" s="14"/>
      <c r="B192" s="52">
        <v>25101914</v>
      </c>
      <c r="C192" s="31" t="s">
        <v>391</v>
      </c>
      <c r="D192" s="53" t="s">
        <v>134</v>
      </c>
      <c r="E192" s="31" t="s">
        <v>132</v>
      </c>
      <c r="F192" s="31" t="s">
        <v>417</v>
      </c>
      <c r="G192" s="31" t="s">
        <v>82</v>
      </c>
      <c r="H192" s="35">
        <v>418000000</v>
      </c>
      <c r="I192" s="33">
        <f t="shared" si="4"/>
        <v>418000000</v>
      </c>
      <c r="J192" s="34" t="s">
        <v>36</v>
      </c>
      <c r="K192" s="34" t="s">
        <v>36</v>
      </c>
      <c r="L192" s="31" t="s">
        <v>37</v>
      </c>
    </row>
    <row r="193" spans="1:12" ht="61.5" customHeight="1">
      <c r="A193" s="3"/>
      <c r="B193" s="52">
        <v>25101914</v>
      </c>
      <c r="C193" s="31" t="s">
        <v>392</v>
      </c>
      <c r="D193" s="53" t="s">
        <v>74</v>
      </c>
      <c r="E193" s="31" t="s">
        <v>147</v>
      </c>
      <c r="F193" s="31" t="s">
        <v>417</v>
      </c>
      <c r="G193" s="31" t="s">
        <v>82</v>
      </c>
      <c r="H193" s="35">
        <v>508759549</v>
      </c>
      <c r="I193" s="33">
        <f t="shared" si="4"/>
        <v>508759549</v>
      </c>
      <c r="J193" s="34" t="s">
        <v>36</v>
      </c>
      <c r="K193" s="34" t="s">
        <v>36</v>
      </c>
      <c r="L193" s="31" t="s">
        <v>37</v>
      </c>
    </row>
    <row r="194" spans="1:12" ht="61.5" customHeight="1">
      <c r="A194" s="3"/>
      <c r="B194" s="52">
        <v>25101914</v>
      </c>
      <c r="C194" s="31" t="s">
        <v>547</v>
      </c>
      <c r="D194" s="53" t="s">
        <v>134</v>
      </c>
      <c r="E194" s="31" t="s">
        <v>132</v>
      </c>
      <c r="F194" s="31" t="s">
        <v>417</v>
      </c>
      <c r="G194" s="31" t="s">
        <v>82</v>
      </c>
      <c r="H194" s="35">
        <v>444000000</v>
      </c>
      <c r="I194" s="33">
        <f t="shared" si="4"/>
        <v>444000000</v>
      </c>
      <c r="J194" s="34" t="s">
        <v>36</v>
      </c>
      <c r="K194" s="34" t="s">
        <v>36</v>
      </c>
      <c r="L194" s="31" t="s">
        <v>37</v>
      </c>
    </row>
    <row r="195" spans="1:12" ht="61.5" customHeight="1">
      <c r="A195" s="3"/>
      <c r="B195" s="52">
        <v>25101914</v>
      </c>
      <c r="C195" s="31" t="s">
        <v>393</v>
      </c>
      <c r="D195" s="56" t="s">
        <v>74</v>
      </c>
      <c r="E195" s="31" t="s">
        <v>147</v>
      </c>
      <c r="F195" s="31" t="s">
        <v>417</v>
      </c>
      <c r="G195" s="31" t="s">
        <v>82</v>
      </c>
      <c r="H195" s="35">
        <v>1017519099</v>
      </c>
      <c r="I195" s="33">
        <f t="shared" si="4"/>
        <v>1017519099</v>
      </c>
      <c r="J195" s="34" t="s">
        <v>36</v>
      </c>
      <c r="K195" s="34" t="s">
        <v>36</v>
      </c>
      <c r="L195" s="31" t="s">
        <v>37</v>
      </c>
    </row>
    <row r="196" spans="1:12" ht="61.5" customHeight="1">
      <c r="A196" s="3"/>
      <c r="B196" s="52">
        <v>77101600</v>
      </c>
      <c r="C196" s="31" t="s">
        <v>751</v>
      </c>
      <c r="D196" s="56" t="s">
        <v>403</v>
      </c>
      <c r="E196" s="31" t="s">
        <v>162</v>
      </c>
      <c r="F196" s="31" t="s">
        <v>630</v>
      </c>
      <c r="G196" s="31" t="s">
        <v>476</v>
      </c>
      <c r="H196" s="35">
        <v>49230102</v>
      </c>
      <c r="I196" s="33">
        <f t="shared" si="4"/>
        <v>49230102</v>
      </c>
      <c r="J196" s="34" t="s">
        <v>36</v>
      </c>
      <c r="K196" s="34" t="s">
        <v>36</v>
      </c>
      <c r="L196" s="31" t="s">
        <v>37</v>
      </c>
    </row>
    <row r="197" spans="1:12" ht="61.5" customHeight="1">
      <c r="A197" s="3"/>
      <c r="B197" s="52">
        <v>77101600</v>
      </c>
      <c r="C197" s="31" t="s">
        <v>592</v>
      </c>
      <c r="D197" s="56" t="s">
        <v>74</v>
      </c>
      <c r="E197" s="31" t="s">
        <v>102</v>
      </c>
      <c r="F197" s="31" t="s">
        <v>38</v>
      </c>
      <c r="G197" s="31" t="s">
        <v>476</v>
      </c>
      <c r="H197" s="35">
        <v>61360000</v>
      </c>
      <c r="I197" s="33">
        <f t="shared" si="4"/>
        <v>61360000</v>
      </c>
      <c r="J197" s="34" t="s">
        <v>36</v>
      </c>
      <c r="K197" s="34" t="s">
        <v>36</v>
      </c>
      <c r="L197" s="31" t="s">
        <v>37</v>
      </c>
    </row>
    <row r="198" spans="1:12" ht="61.5" customHeight="1">
      <c r="A198" s="3"/>
      <c r="B198" s="52">
        <v>77101600</v>
      </c>
      <c r="C198" s="31" t="s">
        <v>601</v>
      </c>
      <c r="D198" s="56" t="s">
        <v>74</v>
      </c>
      <c r="E198" s="31" t="s">
        <v>132</v>
      </c>
      <c r="F198" s="31" t="s">
        <v>38</v>
      </c>
      <c r="G198" s="31" t="s">
        <v>476</v>
      </c>
      <c r="H198" s="35">
        <v>36000000</v>
      </c>
      <c r="I198" s="33">
        <f t="shared" si="4"/>
        <v>36000000</v>
      </c>
      <c r="J198" s="34" t="s">
        <v>36</v>
      </c>
      <c r="K198" s="34" t="s">
        <v>36</v>
      </c>
      <c r="L198" s="31" t="s">
        <v>37</v>
      </c>
    </row>
    <row r="199" spans="1:12" ht="61.5" customHeight="1">
      <c r="A199" s="3"/>
      <c r="B199" s="52">
        <v>77101600</v>
      </c>
      <c r="C199" s="31" t="s">
        <v>697</v>
      </c>
      <c r="D199" s="56" t="s">
        <v>74</v>
      </c>
      <c r="E199" s="31" t="s">
        <v>147</v>
      </c>
      <c r="F199" s="31" t="s">
        <v>38</v>
      </c>
      <c r="G199" s="31" t="s">
        <v>476</v>
      </c>
      <c r="H199" s="35">
        <v>6000000</v>
      </c>
      <c r="I199" s="33">
        <f t="shared" si="4"/>
        <v>6000000</v>
      </c>
      <c r="J199" s="34" t="s">
        <v>36</v>
      </c>
      <c r="K199" s="34" t="s">
        <v>36</v>
      </c>
      <c r="L199" s="31" t="s">
        <v>37</v>
      </c>
    </row>
    <row r="200" spans="1:12" ht="76.5" customHeight="1">
      <c r="A200" s="3"/>
      <c r="B200" s="52">
        <v>77101600</v>
      </c>
      <c r="C200" s="31" t="s">
        <v>710</v>
      </c>
      <c r="D200" s="56" t="s">
        <v>74</v>
      </c>
      <c r="E200" s="31" t="s">
        <v>147</v>
      </c>
      <c r="F200" s="31" t="s">
        <v>38</v>
      </c>
      <c r="G200" s="31" t="s">
        <v>476</v>
      </c>
      <c r="H200" s="35">
        <v>6000000</v>
      </c>
      <c r="I200" s="33">
        <f t="shared" si="4"/>
        <v>6000000</v>
      </c>
      <c r="J200" s="34" t="s">
        <v>36</v>
      </c>
      <c r="K200" s="34" t="s">
        <v>36</v>
      </c>
      <c r="L200" s="31" t="s">
        <v>37</v>
      </c>
    </row>
    <row r="201" spans="1:12" ht="61.5" customHeight="1">
      <c r="A201" s="3"/>
      <c r="B201" s="52">
        <v>77101600</v>
      </c>
      <c r="C201" s="31" t="s">
        <v>699</v>
      </c>
      <c r="D201" s="56" t="s">
        <v>74</v>
      </c>
      <c r="E201" s="31" t="s">
        <v>147</v>
      </c>
      <c r="F201" s="31" t="s">
        <v>38</v>
      </c>
      <c r="G201" s="31" t="s">
        <v>476</v>
      </c>
      <c r="H201" s="35">
        <v>20000000</v>
      </c>
      <c r="I201" s="33">
        <f t="shared" si="4"/>
        <v>20000000</v>
      </c>
      <c r="J201" s="34" t="s">
        <v>36</v>
      </c>
      <c r="K201" s="34" t="s">
        <v>36</v>
      </c>
      <c r="L201" s="31" t="s">
        <v>37</v>
      </c>
    </row>
    <row r="202" spans="1:12" ht="61.5" customHeight="1">
      <c r="A202" s="3"/>
      <c r="B202" s="52">
        <v>77101600</v>
      </c>
      <c r="C202" s="31" t="s">
        <v>709</v>
      </c>
      <c r="D202" s="56" t="s">
        <v>74</v>
      </c>
      <c r="E202" s="31" t="s">
        <v>147</v>
      </c>
      <c r="F202" s="31" t="s">
        <v>38</v>
      </c>
      <c r="G202" s="31" t="s">
        <v>476</v>
      </c>
      <c r="H202" s="35">
        <v>20000000</v>
      </c>
      <c r="I202" s="33">
        <f t="shared" si="4"/>
        <v>20000000</v>
      </c>
      <c r="J202" s="34" t="s">
        <v>36</v>
      </c>
      <c r="K202" s="34" t="s">
        <v>36</v>
      </c>
      <c r="L202" s="31" t="s">
        <v>37</v>
      </c>
    </row>
    <row r="203" spans="1:12" ht="61.5" customHeight="1">
      <c r="A203" s="3"/>
      <c r="B203" s="52">
        <v>77101600</v>
      </c>
      <c r="C203" s="31" t="s">
        <v>698</v>
      </c>
      <c r="D203" s="56" t="s">
        <v>74</v>
      </c>
      <c r="E203" s="31" t="s">
        <v>147</v>
      </c>
      <c r="F203" s="31" t="s">
        <v>38</v>
      </c>
      <c r="G203" s="31" t="s">
        <v>476</v>
      </c>
      <c r="H203" s="35">
        <v>12500000</v>
      </c>
      <c r="I203" s="33">
        <f t="shared" si="4"/>
        <v>12500000</v>
      </c>
      <c r="J203" s="34" t="s">
        <v>36</v>
      </c>
      <c r="K203" s="34" t="s">
        <v>36</v>
      </c>
      <c r="L203" s="31" t="s">
        <v>37</v>
      </c>
    </row>
    <row r="204" spans="1:12" ht="61.5" customHeight="1">
      <c r="A204" s="3"/>
      <c r="B204" s="52">
        <v>77101700</v>
      </c>
      <c r="C204" s="31" t="s">
        <v>590</v>
      </c>
      <c r="D204" s="56" t="s">
        <v>74</v>
      </c>
      <c r="E204" s="31" t="s">
        <v>132</v>
      </c>
      <c r="F204" s="31" t="s">
        <v>38</v>
      </c>
      <c r="G204" s="31" t="s">
        <v>476</v>
      </c>
      <c r="H204" s="35">
        <v>21000000</v>
      </c>
      <c r="I204" s="33">
        <f t="shared" si="4"/>
        <v>21000000</v>
      </c>
      <c r="J204" s="34" t="s">
        <v>36</v>
      </c>
      <c r="K204" s="34" t="s">
        <v>36</v>
      </c>
      <c r="L204" s="31" t="s">
        <v>37</v>
      </c>
    </row>
    <row r="205" spans="1:12" ht="61.5" customHeight="1">
      <c r="A205" s="3"/>
      <c r="B205" s="52">
        <v>77101600</v>
      </c>
      <c r="C205" s="31" t="s">
        <v>591</v>
      </c>
      <c r="D205" s="56" t="s">
        <v>74</v>
      </c>
      <c r="E205" s="31" t="s">
        <v>164</v>
      </c>
      <c r="F205" s="31" t="s">
        <v>38</v>
      </c>
      <c r="G205" s="31" t="s">
        <v>476</v>
      </c>
      <c r="H205" s="35">
        <v>282256000</v>
      </c>
      <c r="I205" s="33">
        <f t="shared" si="4"/>
        <v>282256000</v>
      </c>
      <c r="J205" s="34" t="s">
        <v>36</v>
      </c>
      <c r="K205" s="34" t="s">
        <v>36</v>
      </c>
      <c r="L205" s="31" t="s">
        <v>37</v>
      </c>
    </row>
    <row r="206" spans="1:12" ht="61.5" customHeight="1">
      <c r="A206" s="3"/>
      <c r="B206" s="52">
        <v>77101600</v>
      </c>
      <c r="C206" s="31" t="s">
        <v>707</v>
      </c>
      <c r="D206" s="56" t="s">
        <v>74</v>
      </c>
      <c r="E206" s="31" t="s">
        <v>107</v>
      </c>
      <c r="F206" s="31" t="s">
        <v>38</v>
      </c>
      <c r="G206" s="31" t="s">
        <v>476</v>
      </c>
      <c r="H206" s="35">
        <v>20400000</v>
      </c>
      <c r="I206" s="33">
        <f t="shared" si="4"/>
        <v>20400000</v>
      </c>
      <c r="J206" s="34" t="s">
        <v>36</v>
      </c>
      <c r="K206" s="34" t="s">
        <v>36</v>
      </c>
      <c r="L206" s="31" t="s">
        <v>37</v>
      </c>
    </row>
    <row r="207" spans="1:12" ht="61.5" customHeight="1">
      <c r="A207" s="3"/>
      <c r="B207" s="52">
        <v>25101914</v>
      </c>
      <c r="C207" s="31" t="s">
        <v>394</v>
      </c>
      <c r="D207" s="53" t="s">
        <v>74</v>
      </c>
      <c r="E207" s="31" t="s">
        <v>132</v>
      </c>
      <c r="F207" s="31" t="s">
        <v>417</v>
      </c>
      <c r="G207" s="31" t="s">
        <v>82</v>
      </c>
      <c r="H207" s="35">
        <v>444000000</v>
      </c>
      <c r="I207" s="33">
        <f t="shared" si="4"/>
        <v>444000000</v>
      </c>
      <c r="J207" s="34" t="s">
        <v>36</v>
      </c>
      <c r="K207" s="34" t="s">
        <v>36</v>
      </c>
      <c r="L207" s="31" t="s">
        <v>37</v>
      </c>
    </row>
    <row r="208" spans="1:12" ht="61.5" customHeight="1">
      <c r="A208" s="3"/>
      <c r="B208" s="52">
        <v>25101914</v>
      </c>
      <c r="C208" s="31" t="s">
        <v>395</v>
      </c>
      <c r="D208" s="53" t="s">
        <v>403</v>
      </c>
      <c r="E208" s="31" t="s">
        <v>132</v>
      </c>
      <c r="F208" s="31" t="s">
        <v>417</v>
      </c>
      <c r="G208" s="31" t="s">
        <v>82</v>
      </c>
      <c r="H208" s="35">
        <v>468154221</v>
      </c>
      <c r="I208" s="33">
        <f t="shared" si="4"/>
        <v>468154221</v>
      </c>
      <c r="J208" s="34" t="s">
        <v>36</v>
      </c>
      <c r="K208" s="34" t="s">
        <v>36</v>
      </c>
      <c r="L208" s="31" t="s">
        <v>37</v>
      </c>
    </row>
    <row r="209" spans="1:12" ht="61.5" customHeight="1">
      <c r="A209" s="3"/>
      <c r="B209" s="52">
        <v>25101914</v>
      </c>
      <c r="C209" s="31" t="s">
        <v>396</v>
      </c>
      <c r="D209" s="53" t="s">
        <v>403</v>
      </c>
      <c r="E209" s="31" t="s">
        <v>147</v>
      </c>
      <c r="F209" s="31" t="s">
        <v>417</v>
      </c>
      <c r="G209" s="31" t="s">
        <v>82</v>
      </c>
      <c r="H209" s="35">
        <v>443753643</v>
      </c>
      <c r="I209" s="33">
        <f t="shared" si="4"/>
        <v>443753643</v>
      </c>
      <c r="J209" s="34" t="s">
        <v>36</v>
      </c>
      <c r="K209" s="34" t="s">
        <v>36</v>
      </c>
      <c r="L209" s="31" t="s">
        <v>37</v>
      </c>
    </row>
    <row r="210" spans="1:12" ht="61.5" customHeight="1">
      <c r="A210" s="3"/>
      <c r="B210" s="52">
        <v>25101914</v>
      </c>
      <c r="C210" s="31" t="s">
        <v>397</v>
      </c>
      <c r="D210" s="53" t="s">
        <v>403</v>
      </c>
      <c r="E210" s="54" t="s">
        <v>147</v>
      </c>
      <c r="F210" s="31" t="s">
        <v>417</v>
      </c>
      <c r="G210" s="31" t="s">
        <v>82</v>
      </c>
      <c r="H210" s="35">
        <v>417852054</v>
      </c>
      <c r="I210" s="33">
        <f t="shared" si="4"/>
        <v>417852054</v>
      </c>
      <c r="J210" s="34" t="s">
        <v>36</v>
      </c>
      <c r="K210" s="34" t="s">
        <v>36</v>
      </c>
      <c r="L210" s="31" t="s">
        <v>37</v>
      </c>
    </row>
    <row r="211" spans="1:12" ht="61.5" customHeight="1">
      <c r="A211" s="3"/>
      <c r="B211" s="52">
        <v>25101914</v>
      </c>
      <c r="C211" s="31" t="s">
        <v>398</v>
      </c>
      <c r="D211" s="53" t="s">
        <v>403</v>
      </c>
      <c r="E211" s="54" t="s">
        <v>147</v>
      </c>
      <c r="F211" s="31" t="s">
        <v>417</v>
      </c>
      <c r="G211" s="31" t="s">
        <v>82</v>
      </c>
      <c r="H211" s="35">
        <v>417852054</v>
      </c>
      <c r="I211" s="33">
        <f t="shared" si="4"/>
        <v>417852054</v>
      </c>
      <c r="J211" s="34" t="s">
        <v>36</v>
      </c>
      <c r="K211" s="34" t="s">
        <v>36</v>
      </c>
      <c r="L211" s="31" t="s">
        <v>37</v>
      </c>
    </row>
    <row r="212" spans="1:12" ht="61.5" customHeight="1">
      <c r="A212" s="3"/>
      <c r="B212" s="21">
        <v>25101914</v>
      </c>
      <c r="C212" s="31" t="s">
        <v>768</v>
      </c>
      <c r="D212" s="53" t="s">
        <v>324</v>
      </c>
      <c r="E212" s="31" t="s">
        <v>147</v>
      </c>
      <c r="F212" s="31" t="s">
        <v>417</v>
      </c>
      <c r="G212" s="31" t="s">
        <v>82</v>
      </c>
      <c r="H212" s="35">
        <v>508759549</v>
      </c>
      <c r="I212" s="33">
        <f>+H212</f>
        <v>508759549</v>
      </c>
      <c r="J212" s="34" t="s">
        <v>36</v>
      </c>
      <c r="K212" s="34" t="s">
        <v>36</v>
      </c>
      <c r="L212" s="31" t="s">
        <v>37</v>
      </c>
    </row>
    <row r="213" spans="1:12" ht="61.5" customHeight="1">
      <c r="A213" s="3"/>
      <c r="B213" s="21">
        <v>25101914</v>
      </c>
      <c r="C213" s="31" t="s">
        <v>802</v>
      </c>
      <c r="D213" s="53" t="s">
        <v>324</v>
      </c>
      <c r="E213" s="31" t="s">
        <v>147</v>
      </c>
      <c r="F213" s="31" t="s">
        <v>417</v>
      </c>
      <c r="G213" s="31" t="s">
        <v>82</v>
      </c>
      <c r="H213" s="35">
        <v>887507287</v>
      </c>
      <c r="I213" s="33">
        <f>+H213</f>
        <v>887507287</v>
      </c>
      <c r="J213" s="34" t="s">
        <v>36</v>
      </c>
      <c r="K213" s="34" t="s">
        <v>36</v>
      </c>
      <c r="L213" s="31" t="s">
        <v>37</v>
      </c>
    </row>
    <row r="214" spans="1:12" ht="61.5" customHeight="1">
      <c r="A214" s="3"/>
      <c r="B214" s="21">
        <v>25101914</v>
      </c>
      <c r="C214" s="31" t="s">
        <v>399</v>
      </c>
      <c r="D214" s="53" t="s">
        <v>324</v>
      </c>
      <c r="E214" s="31" t="s">
        <v>132</v>
      </c>
      <c r="F214" s="31" t="s">
        <v>417</v>
      </c>
      <c r="G214" s="31" t="s">
        <v>82</v>
      </c>
      <c r="H214" s="35">
        <v>413554713</v>
      </c>
      <c r="I214" s="33">
        <f t="shared" si="4"/>
        <v>413554713</v>
      </c>
      <c r="J214" s="34" t="s">
        <v>36</v>
      </c>
      <c r="K214" s="34" t="s">
        <v>36</v>
      </c>
      <c r="L214" s="31" t="s">
        <v>37</v>
      </c>
    </row>
    <row r="215" spans="1:12" ht="61.5" customHeight="1">
      <c r="A215" s="3"/>
      <c r="B215" s="21">
        <v>25101914</v>
      </c>
      <c r="C215" s="31" t="s">
        <v>400</v>
      </c>
      <c r="D215" s="53" t="s">
        <v>324</v>
      </c>
      <c r="E215" s="31" t="s">
        <v>132</v>
      </c>
      <c r="F215" s="31" t="s">
        <v>417</v>
      </c>
      <c r="G215" s="31" t="s">
        <v>82</v>
      </c>
      <c r="H215" s="35">
        <v>413554713</v>
      </c>
      <c r="I215" s="33">
        <f t="shared" si="4"/>
        <v>413554713</v>
      </c>
      <c r="J215" s="34" t="s">
        <v>36</v>
      </c>
      <c r="K215" s="34" t="s">
        <v>36</v>
      </c>
      <c r="L215" s="31" t="s">
        <v>37</v>
      </c>
    </row>
    <row r="216" spans="1:12" ht="62.25" customHeight="1">
      <c r="A216" s="3"/>
      <c r="B216" s="21">
        <v>80111600</v>
      </c>
      <c r="C216" s="31" t="s">
        <v>61</v>
      </c>
      <c r="D216" s="31" t="s">
        <v>65</v>
      </c>
      <c r="E216" s="31" t="s">
        <v>225</v>
      </c>
      <c r="F216" s="31" t="s">
        <v>38</v>
      </c>
      <c r="G216" s="31" t="s">
        <v>29</v>
      </c>
      <c r="H216" s="35">
        <v>45000000</v>
      </c>
      <c r="I216" s="33">
        <f>+H216</f>
        <v>45000000</v>
      </c>
      <c r="J216" s="34" t="s">
        <v>36</v>
      </c>
      <c r="K216" s="34" t="s">
        <v>36</v>
      </c>
      <c r="L216" s="31" t="s">
        <v>37</v>
      </c>
    </row>
    <row r="217" spans="1:12" ht="76.5" customHeight="1">
      <c r="A217" s="3"/>
      <c r="B217" s="21">
        <v>80111600</v>
      </c>
      <c r="C217" s="31" t="s">
        <v>62</v>
      </c>
      <c r="D217" s="31" t="s">
        <v>28</v>
      </c>
      <c r="E217" s="31" t="s">
        <v>107</v>
      </c>
      <c r="F217" s="31" t="s">
        <v>38</v>
      </c>
      <c r="G217" s="31" t="s">
        <v>29</v>
      </c>
      <c r="H217" s="35">
        <v>37440000</v>
      </c>
      <c r="I217" s="33">
        <f aca="true" t="shared" si="7" ref="I217:I261">+H217</f>
        <v>37440000</v>
      </c>
      <c r="J217" s="34">
        <f>+I217/12</f>
        <v>3120000</v>
      </c>
      <c r="K217" s="34" t="s">
        <v>36</v>
      </c>
      <c r="L217" s="31" t="s">
        <v>37</v>
      </c>
    </row>
    <row r="218" spans="1:12" ht="80.25" customHeight="1">
      <c r="A218" s="3"/>
      <c r="B218" s="21">
        <v>80111600</v>
      </c>
      <c r="C218" s="31" t="s">
        <v>63</v>
      </c>
      <c r="D218" s="31" t="s">
        <v>28</v>
      </c>
      <c r="E218" s="31" t="s">
        <v>107</v>
      </c>
      <c r="F218" s="31" t="s">
        <v>38</v>
      </c>
      <c r="G218" s="31" t="s">
        <v>29</v>
      </c>
      <c r="H218" s="35">
        <v>32223360</v>
      </c>
      <c r="I218" s="33">
        <f t="shared" si="7"/>
        <v>32223360</v>
      </c>
      <c r="J218" s="34" t="s">
        <v>36</v>
      </c>
      <c r="K218" s="34" t="s">
        <v>36</v>
      </c>
      <c r="L218" s="31" t="s">
        <v>37</v>
      </c>
    </row>
    <row r="219" spans="1:12" ht="66.75" customHeight="1">
      <c r="A219" s="3"/>
      <c r="B219" s="21">
        <v>80111600</v>
      </c>
      <c r="C219" s="31" t="s">
        <v>64</v>
      </c>
      <c r="D219" s="31" t="s">
        <v>65</v>
      </c>
      <c r="E219" s="31" t="s">
        <v>358</v>
      </c>
      <c r="F219" s="31" t="s">
        <v>38</v>
      </c>
      <c r="G219" s="31" t="s">
        <v>82</v>
      </c>
      <c r="H219" s="35">
        <v>5800000</v>
      </c>
      <c r="I219" s="33">
        <f t="shared" si="7"/>
        <v>5800000</v>
      </c>
      <c r="J219" s="34" t="s">
        <v>36</v>
      </c>
      <c r="K219" s="34" t="s">
        <v>36</v>
      </c>
      <c r="L219" s="31" t="s">
        <v>37</v>
      </c>
    </row>
    <row r="220" spans="1:12" ht="82.5" customHeight="1">
      <c r="A220" s="3"/>
      <c r="B220" s="21">
        <v>80111600</v>
      </c>
      <c r="C220" s="31" t="s">
        <v>66</v>
      </c>
      <c r="D220" s="31" t="s">
        <v>28</v>
      </c>
      <c r="E220" s="31" t="s">
        <v>107</v>
      </c>
      <c r="F220" s="31" t="s">
        <v>38</v>
      </c>
      <c r="G220" s="31" t="s">
        <v>82</v>
      </c>
      <c r="H220" s="35">
        <v>54912000</v>
      </c>
      <c r="I220" s="33">
        <f t="shared" si="7"/>
        <v>54912000</v>
      </c>
      <c r="J220" s="34" t="s">
        <v>36</v>
      </c>
      <c r="K220" s="34" t="s">
        <v>36</v>
      </c>
      <c r="L220" s="31" t="s">
        <v>37</v>
      </c>
    </row>
    <row r="221" spans="1:12" ht="69.75" customHeight="1">
      <c r="A221" s="3"/>
      <c r="B221" s="21">
        <v>80111600</v>
      </c>
      <c r="C221" s="31" t="s">
        <v>67</v>
      </c>
      <c r="D221" s="31" t="s">
        <v>65</v>
      </c>
      <c r="E221" s="31" t="s">
        <v>468</v>
      </c>
      <c r="F221" s="31" t="s">
        <v>38</v>
      </c>
      <c r="G221" s="31" t="s">
        <v>82</v>
      </c>
      <c r="H221" s="35">
        <v>68000000</v>
      </c>
      <c r="I221" s="33">
        <f t="shared" si="7"/>
        <v>68000000</v>
      </c>
      <c r="J221" s="34" t="s">
        <v>36</v>
      </c>
      <c r="K221" s="34" t="s">
        <v>36</v>
      </c>
      <c r="L221" s="31" t="s">
        <v>37</v>
      </c>
    </row>
    <row r="222" spans="1:12" ht="67.5" customHeight="1">
      <c r="A222" s="3"/>
      <c r="B222" s="21">
        <v>80111600</v>
      </c>
      <c r="C222" s="31" t="s">
        <v>457</v>
      </c>
      <c r="D222" s="31" t="s">
        <v>28</v>
      </c>
      <c r="E222" s="31" t="s">
        <v>225</v>
      </c>
      <c r="F222" s="31" t="s">
        <v>38</v>
      </c>
      <c r="G222" s="31" t="s">
        <v>82</v>
      </c>
      <c r="H222" s="35">
        <v>41600000</v>
      </c>
      <c r="I222" s="33">
        <f t="shared" si="7"/>
        <v>41600000</v>
      </c>
      <c r="J222" s="34" t="s">
        <v>36</v>
      </c>
      <c r="K222" s="34" t="s">
        <v>36</v>
      </c>
      <c r="L222" s="31" t="s">
        <v>37</v>
      </c>
    </row>
    <row r="223" spans="1:12" ht="59.25" customHeight="1">
      <c r="A223" s="3"/>
      <c r="B223" s="21">
        <v>80111600</v>
      </c>
      <c r="C223" s="31" t="s">
        <v>68</v>
      </c>
      <c r="D223" s="31" t="s">
        <v>65</v>
      </c>
      <c r="E223" s="31" t="s">
        <v>107</v>
      </c>
      <c r="F223" s="31" t="s">
        <v>38</v>
      </c>
      <c r="G223" s="31" t="s">
        <v>82</v>
      </c>
      <c r="H223" s="35">
        <v>42000000</v>
      </c>
      <c r="I223" s="33">
        <f t="shared" si="7"/>
        <v>42000000</v>
      </c>
      <c r="J223" s="34" t="s">
        <v>36</v>
      </c>
      <c r="K223" s="34" t="s">
        <v>36</v>
      </c>
      <c r="L223" s="31" t="s">
        <v>37</v>
      </c>
    </row>
    <row r="224" spans="1:12" ht="75.75" customHeight="1">
      <c r="A224" s="3"/>
      <c r="B224" s="21">
        <v>80111600</v>
      </c>
      <c r="C224" s="31" t="s">
        <v>69</v>
      </c>
      <c r="D224" s="31" t="s">
        <v>65</v>
      </c>
      <c r="E224" s="31" t="s">
        <v>107</v>
      </c>
      <c r="F224" s="31" t="s">
        <v>38</v>
      </c>
      <c r="G224" s="31" t="s">
        <v>82</v>
      </c>
      <c r="H224" s="35">
        <v>30000000</v>
      </c>
      <c r="I224" s="33">
        <f t="shared" si="7"/>
        <v>30000000</v>
      </c>
      <c r="J224" s="34" t="s">
        <v>36</v>
      </c>
      <c r="K224" s="34" t="s">
        <v>36</v>
      </c>
      <c r="L224" s="31" t="s">
        <v>37</v>
      </c>
    </row>
    <row r="225" spans="1:12" ht="75.75" customHeight="1">
      <c r="A225" s="3"/>
      <c r="B225" s="21">
        <v>80111600</v>
      </c>
      <c r="C225" s="31" t="s">
        <v>408</v>
      </c>
      <c r="D225" s="31" t="s">
        <v>65</v>
      </c>
      <c r="E225" s="31" t="s">
        <v>107</v>
      </c>
      <c r="F225" s="31" t="s">
        <v>38</v>
      </c>
      <c r="G225" s="31" t="s">
        <v>82</v>
      </c>
      <c r="H225" s="35">
        <v>42000000</v>
      </c>
      <c r="I225" s="33">
        <f t="shared" si="7"/>
        <v>42000000</v>
      </c>
      <c r="J225" s="34" t="s">
        <v>36</v>
      </c>
      <c r="K225" s="34" t="s">
        <v>36</v>
      </c>
      <c r="L225" s="31" t="s">
        <v>37</v>
      </c>
    </row>
    <row r="226" spans="1:12" ht="75.75" customHeight="1">
      <c r="A226" s="3"/>
      <c r="B226" s="21">
        <v>8210150</v>
      </c>
      <c r="C226" s="31" t="s">
        <v>584</v>
      </c>
      <c r="D226" s="31" t="s">
        <v>403</v>
      </c>
      <c r="E226" s="31" t="s">
        <v>479</v>
      </c>
      <c r="F226" s="31" t="s">
        <v>38</v>
      </c>
      <c r="G226" s="31" t="s">
        <v>29</v>
      </c>
      <c r="H226" s="35">
        <v>20000000</v>
      </c>
      <c r="I226" s="33">
        <f t="shared" si="7"/>
        <v>20000000</v>
      </c>
      <c r="J226" s="34" t="s">
        <v>36</v>
      </c>
      <c r="K226" s="34" t="s">
        <v>36</v>
      </c>
      <c r="L226" s="31" t="s">
        <v>37</v>
      </c>
    </row>
    <row r="227" spans="1:12" ht="78" customHeight="1">
      <c r="A227" s="3"/>
      <c r="B227" s="21">
        <v>50202301</v>
      </c>
      <c r="C227" s="31" t="s">
        <v>70</v>
      </c>
      <c r="D227" s="31" t="s">
        <v>65</v>
      </c>
      <c r="E227" s="31" t="s">
        <v>85</v>
      </c>
      <c r="F227" s="31" t="s">
        <v>38</v>
      </c>
      <c r="G227" s="31" t="s">
        <v>29</v>
      </c>
      <c r="H227" s="35">
        <v>60000000</v>
      </c>
      <c r="I227" s="33">
        <f t="shared" si="7"/>
        <v>60000000</v>
      </c>
      <c r="J227" s="34" t="s">
        <v>36</v>
      </c>
      <c r="K227" s="34" t="s">
        <v>36</v>
      </c>
      <c r="L227" s="31" t="s">
        <v>37</v>
      </c>
    </row>
    <row r="228" spans="1:12" ht="84" customHeight="1">
      <c r="A228" s="3"/>
      <c r="B228" s="21">
        <v>72121500</v>
      </c>
      <c r="C228" s="31" t="s">
        <v>796</v>
      </c>
      <c r="D228" s="31" t="s">
        <v>65</v>
      </c>
      <c r="E228" s="31" t="s">
        <v>107</v>
      </c>
      <c r="F228" s="31" t="s">
        <v>108</v>
      </c>
      <c r="G228" s="31" t="s">
        <v>82</v>
      </c>
      <c r="H228" s="35">
        <v>3478500000</v>
      </c>
      <c r="I228" s="33">
        <f t="shared" si="7"/>
        <v>3478500000</v>
      </c>
      <c r="J228" s="34" t="s">
        <v>36</v>
      </c>
      <c r="K228" s="34" t="s">
        <v>36</v>
      </c>
      <c r="L228" s="31" t="s">
        <v>37</v>
      </c>
    </row>
    <row r="229" spans="1:12" ht="84" customHeight="1">
      <c r="A229" s="3"/>
      <c r="B229" s="21">
        <v>80111600</v>
      </c>
      <c r="C229" s="31" t="s">
        <v>797</v>
      </c>
      <c r="D229" s="31" t="s">
        <v>758</v>
      </c>
      <c r="E229" s="31" t="s">
        <v>132</v>
      </c>
      <c r="F229" s="31" t="s">
        <v>108</v>
      </c>
      <c r="G229" s="31" t="s">
        <v>82</v>
      </c>
      <c r="H229" s="35">
        <v>1507350000</v>
      </c>
      <c r="I229" s="33">
        <f>+H229</f>
        <v>1507350000</v>
      </c>
      <c r="J229" s="34" t="s">
        <v>36</v>
      </c>
      <c r="K229" s="34" t="s">
        <v>36</v>
      </c>
      <c r="L229" s="31" t="s">
        <v>37</v>
      </c>
    </row>
    <row r="230" spans="1:12" ht="91.5" customHeight="1">
      <c r="A230" s="3"/>
      <c r="B230" s="21">
        <v>80111600</v>
      </c>
      <c r="C230" s="31" t="s">
        <v>71</v>
      </c>
      <c r="D230" s="31" t="s">
        <v>758</v>
      </c>
      <c r="E230" s="31" t="s">
        <v>102</v>
      </c>
      <c r="F230" s="31" t="s">
        <v>630</v>
      </c>
      <c r="G230" s="31" t="s">
        <v>82</v>
      </c>
      <c r="H230" s="35">
        <v>140800065</v>
      </c>
      <c r="I230" s="33">
        <f>+H230</f>
        <v>140800065</v>
      </c>
      <c r="J230" s="34" t="s">
        <v>36</v>
      </c>
      <c r="K230" s="34" t="s">
        <v>36</v>
      </c>
      <c r="L230" s="31" t="s">
        <v>37</v>
      </c>
    </row>
    <row r="231" spans="1:12" ht="111.75" customHeight="1">
      <c r="A231" s="3"/>
      <c r="B231" s="21">
        <v>72121500</v>
      </c>
      <c r="C231" s="31" t="s">
        <v>488</v>
      </c>
      <c r="D231" s="31" t="s">
        <v>134</v>
      </c>
      <c r="E231" s="31" t="s">
        <v>468</v>
      </c>
      <c r="F231" s="31" t="s">
        <v>38</v>
      </c>
      <c r="G231" s="31" t="s">
        <v>82</v>
      </c>
      <c r="H231" s="35">
        <v>40000000</v>
      </c>
      <c r="I231" s="33">
        <f t="shared" si="7"/>
        <v>40000000</v>
      </c>
      <c r="J231" s="34" t="s">
        <v>36</v>
      </c>
      <c r="K231" s="34" t="s">
        <v>36</v>
      </c>
      <c r="L231" s="31" t="s">
        <v>37</v>
      </c>
    </row>
    <row r="232" spans="1:12" ht="111.75" customHeight="1">
      <c r="A232" s="3"/>
      <c r="B232" s="21">
        <v>80111600</v>
      </c>
      <c r="C232" s="3" t="s">
        <v>764</v>
      </c>
      <c r="D232" s="31" t="s">
        <v>74</v>
      </c>
      <c r="E232" s="31" t="s">
        <v>162</v>
      </c>
      <c r="F232" s="31" t="s">
        <v>38</v>
      </c>
      <c r="G232" s="31" t="s">
        <v>476</v>
      </c>
      <c r="H232" s="35">
        <v>37440000</v>
      </c>
      <c r="I232" s="33">
        <f t="shared" si="7"/>
        <v>37440000</v>
      </c>
      <c r="J232" s="34" t="s">
        <v>36</v>
      </c>
      <c r="K232" s="34" t="s">
        <v>36</v>
      </c>
      <c r="L232" s="31" t="s">
        <v>37</v>
      </c>
    </row>
    <row r="233" spans="1:12" ht="84" customHeight="1">
      <c r="A233" s="3"/>
      <c r="B233" s="21">
        <v>80111600</v>
      </c>
      <c r="C233" s="31" t="s">
        <v>470</v>
      </c>
      <c r="D233" s="31" t="s">
        <v>74</v>
      </c>
      <c r="E233" s="31" t="s">
        <v>162</v>
      </c>
      <c r="F233" s="31" t="s">
        <v>38</v>
      </c>
      <c r="G233" s="31" t="s">
        <v>455</v>
      </c>
      <c r="H233" s="35">
        <v>60000000</v>
      </c>
      <c r="I233" s="33">
        <f t="shared" si="7"/>
        <v>60000000</v>
      </c>
      <c r="J233" s="34" t="s">
        <v>36</v>
      </c>
      <c r="K233" s="34" t="s">
        <v>36</v>
      </c>
      <c r="L233" s="31" t="s">
        <v>37</v>
      </c>
    </row>
    <row r="234" spans="1:12" ht="83.25" customHeight="1">
      <c r="A234" s="3"/>
      <c r="B234" s="21">
        <v>80111600</v>
      </c>
      <c r="C234" s="31" t="s">
        <v>538</v>
      </c>
      <c r="D234" s="31" t="s">
        <v>74</v>
      </c>
      <c r="E234" s="31" t="s">
        <v>147</v>
      </c>
      <c r="F234" s="31" t="s">
        <v>38</v>
      </c>
      <c r="G234" s="31" t="s">
        <v>455</v>
      </c>
      <c r="H234" s="35">
        <v>23000000</v>
      </c>
      <c r="I234" s="33">
        <f t="shared" si="7"/>
        <v>23000000</v>
      </c>
      <c r="J234" s="34" t="s">
        <v>36</v>
      </c>
      <c r="K234" s="34" t="s">
        <v>36</v>
      </c>
      <c r="L234" s="31" t="s">
        <v>37</v>
      </c>
    </row>
    <row r="235" spans="1:12" ht="102.75" customHeight="1">
      <c r="A235" s="3"/>
      <c r="B235" s="21">
        <v>81101500</v>
      </c>
      <c r="C235" s="31" t="s">
        <v>71</v>
      </c>
      <c r="D235" s="31" t="s">
        <v>27</v>
      </c>
      <c r="E235" s="31" t="s">
        <v>107</v>
      </c>
      <c r="F235" s="31" t="s">
        <v>630</v>
      </c>
      <c r="G235" s="31" t="s">
        <v>82</v>
      </c>
      <c r="H235" s="35">
        <v>304800000</v>
      </c>
      <c r="I235" s="33">
        <f t="shared" si="7"/>
        <v>304800000</v>
      </c>
      <c r="J235" s="34" t="s">
        <v>36</v>
      </c>
      <c r="K235" s="34" t="s">
        <v>36</v>
      </c>
      <c r="L235" s="31" t="s">
        <v>37</v>
      </c>
    </row>
    <row r="236" spans="1:12" ht="102.75" customHeight="1">
      <c r="A236" s="3"/>
      <c r="B236" s="21">
        <v>8210150</v>
      </c>
      <c r="C236" s="31" t="s">
        <v>765</v>
      </c>
      <c r="D236" s="31" t="s">
        <v>74</v>
      </c>
      <c r="E236" s="31" t="s">
        <v>358</v>
      </c>
      <c r="F236" s="31" t="s">
        <v>38</v>
      </c>
      <c r="G236" s="31" t="s">
        <v>476</v>
      </c>
      <c r="H236" s="35">
        <v>67500000</v>
      </c>
      <c r="I236" s="33">
        <f t="shared" si="7"/>
        <v>67500000</v>
      </c>
      <c r="J236" s="34" t="s">
        <v>36</v>
      </c>
      <c r="K236" s="34" t="s">
        <v>36</v>
      </c>
      <c r="L236" s="31" t="s">
        <v>37</v>
      </c>
    </row>
    <row r="237" spans="1:12" ht="58.5" customHeight="1">
      <c r="A237" s="3"/>
      <c r="B237" s="21">
        <v>80111600</v>
      </c>
      <c r="C237" s="31" t="s">
        <v>805</v>
      </c>
      <c r="D237" s="31" t="s">
        <v>758</v>
      </c>
      <c r="E237" s="31" t="s">
        <v>358</v>
      </c>
      <c r="F237" s="31" t="s">
        <v>38</v>
      </c>
      <c r="G237" s="31" t="s">
        <v>82</v>
      </c>
      <c r="H237" s="35">
        <v>8000000</v>
      </c>
      <c r="I237" s="33">
        <f t="shared" si="7"/>
        <v>8000000</v>
      </c>
      <c r="J237" s="34" t="s">
        <v>36</v>
      </c>
      <c r="K237" s="34" t="s">
        <v>36</v>
      </c>
      <c r="L237" s="31" t="s">
        <v>37</v>
      </c>
    </row>
    <row r="238" spans="1:12" ht="58.5" customHeight="1">
      <c r="A238" s="3"/>
      <c r="B238" s="21">
        <v>80141607</v>
      </c>
      <c r="C238" s="31" t="s">
        <v>806</v>
      </c>
      <c r="D238" s="31" t="s">
        <v>758</v>
      </c>
      <c r="E238" s="31" t="s">
        <v>358</v>
      </c>
      <c r="F238" s="31" t="s">
        <v>76</v>
      </c>
      <c r="G238" s="31" t="s">
        <v>82</v>
      </c>
      <c r="H238" s="35">
        <v>50000000</v>
      </c>
      <c r="I238" s="33">
        <f>+H238</f>
        <v>50000000</v>
      </c>
      <c r="J238" s="34" t="s">
        <v>36</v>
      </c>
      <c r="K238" s="34" t="s">
        <v>36</v>
      </c>
      <c r="L238" s="31" t="s">
        <v>37</v>
      </c>
    </row>
    <row r="239" spans="1:12" ht="57.75" customHeight="1">
      <c r="A239" s="3"/>
      <c r="B239" s="21">
        <v>82101500</v>
      </c>
      <c r="C239" s="31" t="s">
        <v>793</v>
      </c>
      <c r="D239" s="31" t="s">
        <v>758</v>
      </c>
      <c r="E239" s="31" t="s">
        <v>358</v>
      </c>
      <c r="F239" s="31" t="s">
        <v>76</v>
      </c>
      <c r="G239" s="31" t="s">
        <v>82</v>
      </c>
      <c r="H239" s="35">
        <v>47500000</v>
      </c>
      <c r="I239" s="33">
        <f t="shared" si="7"/>
        <v>47500000</v>
      </c>
      <c r="J239" s="34" t="s">
        <v>36</v>
      </c>
      <c r="K239" s="34" t="s">
        <v>36</v>
      </c>
      <c r="L239" s="31" t="s">
        <v>37</v>
      </c>
    </row>
    <row r="240" spans="1:12" ht="66" customHeight="1">
      <c r="A240" s="3"/>
      <c r="B240" s="21">
        <v>81141601</v>
      </c>
      <c r="C240" s="31" t="s">
        <v>73</v>
      </c>
      <c r="D240" s="31" t="s">
        <v>74</v>
      </c>
      <c r="E240" s="31" t="s">
        <v>132</v>
      </c>
      <c r="F240" s="31" t="s">
        <v>38</v>
      </c>
      <c r="G240" s="31" t="s">
        <v>82</v>
      </c>
      <c r="H240" s="35">
        <v>50000000</v>
      </c>
      <c r="I240" s="33">
        <f t="shared" si="7"/>
        <v>50000000</v>
      </c>
      <c r="J240" s="34" t="s">
        <v>36</v>
      </c>
      <c r="K240" s="34" t="s">
        <v>36</v>
      </c>
      <c r="L240" s="31" t="s">
        <v>37</v>
      </c>
    </row>
    <row r="241" spans="1:12" ht="62.25" customHeight="1">
      <c r="A241" s="3"/>
      <c r="B241" s="21">
        <v>81141601</v>
      </c>
      <c r="C241" s="31" t="s">
        <v>75</v>
      </c>
      <c r="D241" s="31" t="s">
        <v>74</v>
      </c>
      <c r="E241" s="31" t="s">
        <v>132</v>
      </c>
      <c r="F241" s="31" t="s">
        <v>76</v>
      </c>
      <c r="G241" s="31" t="s">
        <v>82</v>
      </c>
      <c r="H241" s="35">
        <v>30000000</v>
      </c>
      <c r="I241" s="33">
        <f t="shared" si="7"/>
        <v>30000000</v>
      </c>
      <c r="J241" s="34" t="s">
        <v>36</v>
      </c>
      <c r="K241" s="34" t="s">
        <v>36</v>
      </c>
      <c r="L241" s="31" t="s">
        <v>37</v>
      </c>
    </row>
    <row r="242" spans="1:12" ht="62.25" customHeight="1">
      <c r="A242" s="3"/>
      <c r="B242" s="21">
        <v>86110000</v>
      </c>
      <c r="C242" s="31" t="s">
        <v>787</v>
      </c>
      <c r="D242" s="31" t="s">
        <v>758</v>
      </c>
      <c r="E242" s="31" t="s">
        <v>132</v>
      </c>
      <c r="F242" s="31" t="s">
        <v>38</v>
      </c>
      <c r="G242" s="31" t="s">
        <v>476</v>
      </c>
      <c r="H242" s="35">
        <v>60000000</v>
      </c>
      <c r="I242" s="33">
        <f t="shared" si="7"/>
        <v>60000000</v>
      </c>
      <c r="J242" s="34" t="s">
        <v>36</v>
      </c>
      <c r="K242" s="34" t="s">
        <v>36</v>
      </c>
      <c r="L242" s="31" t="s">
        <v>37</v>
      </c>
    </row>
    <row r="243" spans="1:12" ht="62.25" customHeight="1">
      <c r="A243" s="3"/>
      <c r="B243" s="21">
        <v>80111600</v>
      </c>
      <c r="C243" s="31" t="s">
        <v>537</v>
      </c>
      <c r="D243" s="31" t="s">
        <v>134</v>
      </c>
      <c r="E243" s="31" t="s">
        <v>162</v>
      </c>
      <c r="F243" s="31" t="s">
        <v>38</v>
      </c>
      <c r="G243" s="31" t="s">
        <v>82</v>
      </c>
      <c r="H243" s="35">
        <v>28000000</v>
      </c>
      <c r="I243" s="33">
        <f>+H243</f>
        <v>28000000</v>
      </c>
      <c r="J243" s="34" t="s">
        <v>36</v>
      </c>
      <c r="K243" s="34" t="s">
        <v>36</v>
      </c>
      <c r="L243" s="31" t="s">
        <v>37</v>
      </c>
    </row>
    <row r="244" spans="1:12" ht="67.5" customHeight="1">
      <c r="A244" s="3"/>
      <c r="B244" s="21">
        <v>81141601</v>
      </c>
      <c r="C244" s="31" t="s">
        <v>77</v>
      </c>
      <c r="D244" s="31" t="s">
        <v>74</v>
      </c>
      <c r="E244" s="31" t="s">
        <v>132</v>
      </c>
      <c r="F244" s="31" t="s">
        <v>38</v>
      </c>
      <c r="G244" s="31" t="s">
        <v>82</v>
      </c>
      <c r="H244" s="35">
        <v>50000000</v>
      </c>
      <c r="I244" s="33">
        <f t="shared" si="7"/>
        <v>50000000</v>
      </c>
      <c r="J244" s="34" t="s">
        <v>36</v>
      </c>
      <c r="K244" s="34" t="s">
        <v>36</v>
      </c>
      <c r="L244" s="31" t="s">
        <v>37</v>
      </c>
    </row>
    <row r="245" spans="1:12" ht="63" customHeight="1">
      <c r="A245" s="3"/>
      <c r="B245" s="21">
        <v>80141616</v>
      </c>
      <c r="C245" s="31" t="s">
        <v>78</v>
      </c>
      <c r="D245" s="31" t="s">
        <v>134</v>
      </c>
      <c r="E245" s="31" t="s">
        <v>132</v>
      </c>
      <c r="F245" s="31" t="s">
        <v>76</v>
      </c>
      <c r="G245" s="31" t="s">
        <v>82</v>
      </c>
      <c r="H245" s="35">
        <v>60000000</v>
      </c>
      <c r="I245" s="33">
        <f t="shared" si="7"/>
        <v>60000000</v>
      </c>
      <c r="J245" s="34" t="s">
        <v>36</v>
      </c>
      <c r="K245" s="34" t="s">
        <v>36</v>
      </c>
      <c r="L245" s="31" t="s">
        <v>37</v>
      </c>
    </row>
    <row r="246" spans="1:12" ht="67.5" customHeight="1">
      <c r="A246" s="3"/>
      <c r="B246" s="21">
        <v>80141616</v>
      </c>
      <c r="C246" s="31" t="s">
        <v>79</v>
      </c>
      <c r="D246" s="31" t="s">
        <v>134</v>
      </c>
      <c r="E246" s="31" t="s">
        <v>107</v>
      </c>
      <c r="F246" s="31" t="s">
        <v>38</v>
      </c>
      <c r="G246" s="31" t="s">
        <v>29</v>
      </c>
      <c r="H246" s="35">
        <v>2000000</v>
      </c>
      <c r="I246" s="33">
        <f t="shared" si="7"/>
        <v>2000000</v>
      </c>
      <c r="J246" s="34" t="s">
        <v>36</v>
      </c>
      <c r="K246" s="34" t="s">
        <v>36</v>
      </c>
      <c r="L246" s="31" t="s">
        <v>37</v>
      </c>
    </row>
    <row r="247" spans="1:12" ht="67.5" customHeight="1">
      <c r="A247" s="3"/>
      <c r="B247" s="21">
        <v>80141616</v>
      </c>
      <c r="C247" s="31" t="s">
        <v>540</v>
      </c>
      <c r="D247" s="31" t="s">
        <v>134</v>
      </c>
      <c r="E247" s="31" t="s">
        <v>489</v>
      </c>
      <c r="F247" s="31" t="s">
        <v>38</v>
      </c>
      <c r="G247" s="31" t="s">
        <v>455</v>
      </c>
      <c r="H247" s="35">
        <v>10500000</v>
      </c>
      <c r="I247" s="33">
        <f t="shared" si="7"/>
        <v>10500000</v>
      </c>
      <c r="J247" s="34" t="s">
        <v>36</v>
      </c>
      <c r="K247" s="34" t="s">
        <v>36</v>
      </c>
      <c r="L247" s="31" t="s">
        <v>37</v>
      </c>
    </row>
    <row r="248" spans="1:12" ht="67.5" customHeight="1">
      <c r="A248" s="3"/>
      <c r="B248" s="21" t="s">
        <v>499</v>
      </c>
      <c r="C248" s="31" t="s">
        <v>539</v>
      </c>
      <c r="D248" s="31" t="s">
        <v>27</v>
      </c>
      <c r="E248" s="31" t="s">
        <v>162</v>
      </c>
      <c r="F248" s="31" t="s">
        <v>38</v>
      </c>
      <c r="G248" s="31" t="s">
        <v>476</v>
      </c>
      <c r="H248" s="35">
        <v>37440000</v>
      </c>
      <c r="I248" s="33">
        <f t="shared" si="7"/>
        <v>37440000</v>
      </c>
      <c r="J248" s="34" t="s">
        <v>36</v>
      </c>
      <c r="K248" s="34" t="s">
        <v>36</v>
      </c>
      <c r="L248" s="31" t="s">
        <v>37</v>
      </c>
    </row>
    <row r="249" spans="1:12" ht="67.5" customHeight="1">
      <c r="A249" s="3"/>
      <c r="B249" s="21" t="s">
        <v>499</v>
      </c>
      <c r="C249" s="31" t="s">
        <v>502</v>
      </c>
      <c r="D249" s="31" t="s">
        <v>74</v>
      </c>
      <c r="E249" s="31" t="s">
        <v>164</v>
      </c>
      <c r="F249" s="31" t="s">
        <v>38</v>
      </c>
      <c r="G249" s="31" t="s">
        <v>476</v>
      </c>
      <c r="H249" s="35">
        <v>168000000</v>
      </c>
      <c r="I249" s="33">
        <f t="shared" si="7"/>
        <v>168000000</v>
      </c>
      <c r="J249" s="34" t="s">
        <v>36</v>
      </c>
      <c r="K249" s="34" t="s">
        <v>36</v>
      </c>
      <c r="L249" s="31" t="s">
        <v>37</v>
      </c>
    </row>
    <row r="250" spans="1:12" ht="67.5" customHeight="1">
      <c r="A250" s="3"/>
      <c r="B250" s="21" t="s">
        <v>499</v>
      </c>
      <c r="C250" s="31" t="s">
        <v>795</v>
      </c>
      <c r="D250" s="31" t="s">
        <v>758</v>
      </c>
      <c r="E250" s="31" t="s">
        <v>407</v>
      </c>
      <c r="F250" s="31" t="s">
        <v>38</v>
      </c>
      <c r="G250" s="31" t="s">
        <v>476</v>
      </c>
      <c r="H250" s="35">
        <v>65000000</v>
      </c>
      <c r="I250" s="33">
        <f>+H250</f>
        <v>65000000</v>
      </c>
      <c r="J250" s="34" t="s">
        <v>36</v>
      </c>
      <c r="K250" s="34" t="s">
        <v>36</v>
      </c>
      <c r="L250" s="31" t="s">
        <v>37</v>
      </c>
    </row>
    <row r="251" spans="1:12" ht="67.5" customHeight="1">
      <c r="A251" s="3"/>
      <c r="B251" s="21">
        <v>80111600</v>
      </c>
      <c r="C251" s="31" t="s">
        <v>536</v>
      </c>
      <c r="D251" s="31" t="s">
        <v>134</v>
      </c>
      <c r="E251" s="31" t="s">
        <v>225</v>
      </c>
      <c r="F251" s="31" t="s">
        <v>38</v>
      </c>
      <c r="G251" s="31" t="s">
        <v>476</v>
      </c>
      <c r="H251" s="35">
        <v>46800000</v>
      </c>
      <c r="I251" s="33">
        <f t="shared" si="7"/>
        <v>46800000</v>
      </c>
      <c r="J251" s="34" t="s">
        <v>36</v>
      </c>
      <c r="K251" s="34" t="s">
        <v>36</v>
      </c>
      <c r="L251" s="31" t="s">
        <v>37</v>
      </c>
    </row>
    <row r="252" spans="1:12" ht="67.5" customHeight="1">
      <c r="A252" s="3"/>
      <c r="B252" s="21">
        <v>80111600</v>
      </c>
      <c r="C252" s="31" t="s">
        <v>509</v>
      </c>
      <c r="D252" s="31" t="s">
        <v>134</v>
      </c>
      <c r="E252" s="31" t="s">
        <v>225</v>
      </c>
      <c r="F252" s="31" t="s">
        <v>38</v>
      </c>
      <c r="G252" s="31" t="s">
        <v>476</v>
      </c>
      <c r="H252" s="35">
        <v>40000000</v>
      </c>
      <c r="I252" s="33">
        <f aca="true" t="shared" si="8" ref="I252:I260">+H252</f>
        <v>40000000</v>
      </c>
      <c r="J252" s="34" t="s">
        <v>36</v>
      </c>
      <c r="K252" s="34" t="s">
        <v>36</v>
      </c>
      <c r="L252" s="31" t="s">
        <v>37</v>
      </c>
    </row>
    <row r="253" spans="1:12" ht="67.5" customHeight="1">
      <c r="A253" s="3"/>
      <c r="B253" s="21">
        <v>80111600</v>
      </c>
      <c r="C253" s="31" t="s">
        <v>510</v>
      </c>
      <c r="D253" s="31" t="s">
        <v>134</v>
      </c>
      <c r="E253" s="31" t="s">
        <v>132</v>
      </c>
      <c r="F253" s="31" t="s">
        <v>38</v>
      </c>
      <c r="G253" s="31" t="s">
        <v>476</v>
      </c>
      <c r="H253" s="35">
        <v>30600000</v>
      </c>
      <c r="I253" s="33">
        <f t="shared" si="8"/>
        <v>30600000</v>
      </c>
      <c r="J253" s="34" t="s">
        <v>36</v>
      </c>
      <c r="K253" s="34" t="s">
        <v>36</v>
      </c>
      <c r="L253" s="31" t="s">
        <v>37</v>
      </c>
    </row>
    <row r="254" spans="1:12" ht="67.5" customHeight="1">
      <c r="A254" s="3"/>
      <c r="B254" s="21">
        <v>80111600</v>
      </c>
      <c r="C254" s="31" t="s">
        <v>794</v>
      </c>
      <c r="D254" s="31" t="s">
        <v>758</v>
      </c>
      <c r="E254" s="31" t="s">
        <v>407</v>
      </c>
      <c r="F254" s="31" t="s">
        <v>108</v>
      </c>
      <c r="G254" s="31" t="s">
        <v>82</v>
      </c>
      <c r="H254" s="35">
        <v>300000000</v>
      </c>
      <c r="I254" s="33">
        <f t="shared" si="8"/>
        <v>300000000</v>
      </c>
      <c r="J254" s="34" t="s">
        <v>36</v>
      </c>
      <c r="K254" s="34" t="s">
        <v>36</v>
      </c>
      <c r="L254" s="31" t="s">
        <v>37</v>
      </c>
    </row>
    <row r="255" spans="1:12" ht="67.5" customHeight="1">
      <c r="A255" s="3"/>
      <c r="B255" s="21">
        <v>81101500</v>
      </c>
      <c r="C255" s="31" t="s">
        <v>583</v>
      </c>
      <c r="D255" s="31" t="s">
        <v>74</v>
      </c>
      <c r="E255" s="31" t="s">
        <v>132</v>
      </c>
      <c r="F255" s="31" t="s">
        <v>38</v>
      </c>
      <c r="G255" s="31" t="s">
        <v>476</v>
      </c>
      <c r="H255" s="35">
        <v>9600000</v>
      </c>
      <c r="I255" s="33">
        <f t="shared" si="8"/>
        <v>9600000</v>
      </c>
      <c r="J255" s="34" t="s">
        <v>36</v>
      </c>
      <c r="K255" s="34" t="s">
        <v>36</v>
      </c>
      <c r="L255" s="31" t="s">
        <v>37</v>
      </c>
    </row>
    <row r="256" spans="1:12" ht="67.5" customHeight="1">
      <c r="A256" s="3"/>
      <c r="B256" s="21">
        <v>80141607</v>
      </c>
      <c r="C256" s="31" t="s">
        <v>581</v>
      </c>
      <c r="D256" s="31" t="s">
        <v>134</v>
      </c>
      <c r="E256" s="31" t="s">
        <v>321</v>
      </c>
      <c r="F256" s="31" t="s">
        <v>38</v>
      </c>
      <c r="G256" s="31" t="s">
        <v>476</v>
      </c>
      <c r="H256" s="35">
        <v>100000000</v>
      </c>
      <c r="I256" s="33">
        <f t="shared" si="8"/>
        <v>100000000</v>
      </c>
      <c r="J256" s="34" t="s">
        <v>36</v>
      </c>
      <c r="K256" s="34" t="s">
        <v>36</v>
      </c>
      <c r="L256" s="31" t="s">
        <v>37</v>
      </c>
    </row>
    <row r="257" spans="1:12" ht="67.5" customHeight="1">
      <c r="A257" s="3"/>
      <c r="B257" s="21">
        <v>80141607</v>
      </c>
      <c r="C257" s="31" t="s">
        <v>582</v>
      </c>
      <c r="D257" s="31" t="s">
        <v>74</v>
      </c>
      <c r="E257" s="31" t="s">
        <v>358</v>
      </c>
      <c r="F257" s="31" t="s">
        <v>38</v>
      </c>
      <c r="G257" s="31" t="s">
        <v>476</v>
      </c>
      <c r="H257" s="35">
        <v>240000000</v>
      </c>
      <c r="I257" s="33">
        <f t="shared" si="8"/>
        <v>240000000</v>
      </c>
      <c r="J257" s="34" t="s">
        <v>36</v>
      </c>
      <c r="K257" s="34" t="s">
        <v>36</v>
      </c>
      <c r="L257" s="31" t="s">
        <v>37</v>
      </c>
    </row>
    <row r="258" spans="1:12" ht="67.5" customHeight="1">
      <c r="A258" s="3"/>
      <c r="B258" s="21">
        <v>80141607</v>
      </c>
      <c r="C258" s="31" t="s">
        <v>700</v>
      </c>
      <c r="D258" s="31" t="s">
        <v>74</v>
      </c>
      <c r="E258" s="31" t="s">
        <v>407</v>
      </c>
      <c r="F258" s="31" t="s">
        <v>38</v>
      </c>
      <c r="G258" s="31" t="s">
        <v>29</v>
      </c>
      <c r="H258" s="35">
        <v>19500000</v>
      </c>
      <c r="I258" s="33">
        <f t="shared" si="8"/>
        <v>19500000</v>
      </c>
      <c r="J258" s="34" t="s">
        <v>36</v>
      </c>
      <c r="K258" s="34" t="s">
        <v>36</v>
      </c>
      <c r="L258" s="31" t="s">
        <v>37</v>
      </c>
    </row>
    <row r="259" spans="1:12" ht="67.5" customHeight="1">
      <c r="A259" s="3"/>
      <c r="B259" s="21">
        <v>81141601</v>
      </c>
      <c r="C259" s="31" t="s">
        <v>817</v>
      </c>
      <c r="D259" s="31" t="s">
        <v>758</v>
      </c>
      <c r="E259" s="31" t="s">
        <v>809</v>
      </c>
      <c r="F259" s="31" t="s">
        <v>38</v>
      </c>
      <c r="G259" s="31" t="s">
        <v>29</v>
      </c>
      <c r="H259" s="35">
        <v>50000000</v>
      </c>
      <c r="I259" s="33">
        <f>+H259</f>
        <v>50000000</v>
      </c>
      <c r="J259" s="34" t="s">
        <v>36</v>
      </c>
      <c r="K259" s="34" t="s">
        <v>36</v>
      </c>
      <c r="L259" s="31" t="s">
        <v>37</v>
      </c>
    </row>
    <row r="260" spans="1:12" ht="75.75" customHeight="1">
      <c r="A260" s="3"/>
      <c r="B260" s="21">
        <v>82101504</v>
      </c>
      <c r="C260" s="31" t="s">
        <v>785</v>
      </c>
      <c r="D260" s="31" t="s">
        <v>324</v>
      </c>
      <c r="E260" s="31" t="s">
        <v>407</v>
      </c>
      <c r="F260" s="31" t="s">
        <v>38</v>
      </c>
      <c r="G260" s="31" t="s">
        <v>786</v>
      </c>
      <c r="H260" s="35">
        <v>119000000</v>
      </c>
      <c r="I260" s="33">
        <f t="shared" si="8"/>
        <v>119000000</v>
      </c>
      <c r="J260" s="34" t="s">
        <v>36</v>
      </c>
      <c r="K260" s="34" t="s">
        <v>36</v>
      </c>
      <c r="L260" s="31" t="s">
        <v>37</v>
      </c>
    </row>
    <row r="261" spans="1:12" ht="80.25" customHeight="1">
      <c r="A261" s="3"/>
      <c r="B261" s="21" t="s">
        <v>80</v>
      </c>
      <c r="C261" s="31" t="s">
        <v>81</v>
      </c>
      <c r="D261" s="31" t="s">
        <v>27</v>
      </c>
      <c r="E261" s="31" t="s">
        <v>489</v>
      </c>
      <c r="F261" s="31" t="s">
        <v>76</v>
      </c>
      <c r="G261" s="31" t="s">
        <v>83</v>
      </c>
      <c r="H261" s="35">
        <v>120000000</v>
      </c>
      <c r="I261" s="33">
        <f t="shared" si="7"/>
        <v>120000000</v>
      </c>
      <c r="J261" s="34" t="s">
        <v>36</v>
      </c>
      <c r="K261" s="34" t="s">
        <v>36</v>
      </c>
      <c r="L261" s="31" t="s">
        <v>37</v>
      </c>
    </row>
    <row r="262" spans="1:12" ht="96" customHeight="1">
      <c r="A262" s="2"/>
      <c r="B262" s="21">
        <v>83101500</v>
      </c>
      <c r="C262" s="31" t="s">
        <v>84</v>
      </c>
      <c r="D262" s="57" t="s">
        <v>28</v>
      </c>
      <c r="E262" s="31" t="s">
        <v>85</v>
      </c>
      <c r="F262" s="31" t="s">
        <v>38</v>
      </c>
      <c r="G262" s="31" t="s">
        <v>29</v>
      </c>
      <c r="H262" s="33">
        <v>62400000</v>
      </c>
      <c r="I262" s="33">
        <f>+H262</f>
        <v>62400000</v>
      </c>
      <c r="J262" s="34" t="s">
        <v>36</v>
      </c>
      <c r="K262" s="34" t="s">
        <v>36</v>
      </c>
      <c r="L262" s="31" t="s">
        <v>37</v>
      </c>
    </row>
    <row r="263" spans="1:12" ht="84" customHeight="1">
      <c r="A263" s="2"/>
      <c r="B263" s="21">
        <v>83101500</v>
      </c>
      <c r="C263" s="31" t="s">
        <v>86</v>
      </c>
      <c r="D263" s="57" t="s">
        <v>28</v>
      </c>
      <c r="E263" s="31" t="s">
        <v>85</v>
      </c>
      <c r="F263" s="31" t="s">
        <v>38</v>
      </c>
      <c r="G263" s="31" t="s">
        <v>29</v>
      </c>
      <c r="H263" s="33">
        <v>48672000</v>
      </c>
      <c r="I263" s="33">
        <f aca="true" t="shared" si="9" ref="I263:I325">+H263</f>
        <v>48672000</v>
      </c>
      <c r="J263" s="34" t="s">
        <v>36</v>
      </c>
      <c r="K263" s="34" t="s">
        <v>36</v>
      </c>
      <c r="L263" s="31" t="s">
        <v>37</v>
      </c>
    </row>
    <row r="264" spans="1:12" ht="81.75" customHeight="1">
      <c r="A264" s="2"/>
      <c r="B264" s="21">
        <v>83101500</v>
      </c>
      <c r="C264" s="31" t="s">
        <v>87</v>
      </c>
      <c r="D264" s="57" t="s">
        <v>28</v>
      </c>
      <c r="E264" s="31" t="s">
        <v>85</v>
      </c>
      <c r="F264" s="31" t="s">
        <v>38</v>
      </c>
      <c r="G264" s="31" t="s">
        <v>29</v>
      </c>
      <c r="H264" s="33">
        <v>67392000</v>
      </c>
      <c r="I264" s="33">
        <f t="shared" si="9"/>
        <v>67392000</v>
      </c>
      <c r="J264" s="34" t="s">
        <v>36</v>
      </c>
      <c r="K264" s="34" t="s">
        <v>36</v>
      </c>
      <c r="L264" s="31" t="s">
        <v>37</v>
      </c>
    </row>
    <row r="265" spans="1:12" ht="88.5" customHeight="1">
      <c r="A265" s="2"/>
      <c r="B265" s="21">
        <v>83101500</v>
      </c>
      <c r="C265" s="31" t="s">
        <v>84</v>
      </c>
      <c r="D265" s="57" t="s">
        <v>28</v>
      </c>
      <c r="E265" s="31" t="s">
        <v>85</v>
      </c>
      <c r="F265" s="31" t="s">
        <v>38</v>
      </c>
      <c r="G265" s="31" t="s">
        <v>29</v>
      </c>
      <c r="H265" s="33">
        <v>59304960</v>
      </c>
      <c r="I265" s="33">
        <f t="shared" si="9"/>
        <v>59304960</v>
      </c>
      <c r="J265" s="34" t="s">
        <v>36</v>
      </c>
      <c r="K265" s="34" t="s">
        <v>36</v>
      </c>
      <c r="L265" s="31" t="s">
        <v>37</v>
      </c>
    </row>
    <row r="266" spans="1:12" ht="74.25" customHeight="1">
      <c r="A266" s="2"/>
      <c r="B266" s="21">
        <v>83101500</v>
      </c>
      <c r="C266" s="31" t="s">
        <v>88</v>
      </c>
      <c r="D266" s="57" t="s">
        <v>28</v>
      </c>
      <c r="E266" s="31" t="s">
        <v>85</v>
      </c>
      <c r="F266" s="31" t="s">
        <v>38</v>
      </c>
      <c r="G266" s="31" t="s">
        <v>29</v>
      </c>
      <c r="H266" s="33">
        <v>53913600</v>
      </c>
      <c r="I266" s="33">
        <f t="shared" si="9"/>
        <v>53913600</v>
      </c>
      <c r="J266" s="34" t="s">
        <v>36</v>
      </c>
      <c r="K266" s="34" t="s">
        <v>36</v>
      </c>
      <c r="L266" s="31" t="s">
        <v>37</v>
      </c>
    </row>
    <row r="267" spans="1:12" ht="78" customHeight="1">
      <c r="A267" s="3"/>
      <c r="B267" s="31">
        <v>83101500</v>
      </c>
      <c r="C267" s="31" t="s">
        <v>597</v>
      </c>
      <c r="D267" s="56" t="s">
        <v>74</v>
      </c>
      <c r="E267" s="56" t="s">
        <v>132</v>
      </c>
      <c r="F267" s="31" t="s">
        <v>38</v>
      </c>
      <c r="G267" s="56" t="s">
        <v>29</v>
      </c>
      <c r="H267" s="33">
        <v>60000000</v>
      </c>
      <c r="I267" s="33">
        <f>+H267</f>
        <v>60000000</v>
      </c>
      <c r="J267" s="56" t="s">
        <v>36</v>
      </c>
      <c r="K267" s="56" t="s">
        <v>36</v>
      </c>
      <c r="L267" s="31" t="s">
        <v>37</v>
      </c>
    </row>
    <row r="268" spans="1:12" ht="95.25" customHeight="1">
      <c r="A268" s="2"/>
      <c r="B268" s="21">
        <v>83101500</v>
      </c>
      <c r="C268" s="31" t="s">
        <v>84</v>
      </c>
      <c r="D268" s="57" t="s">
        <v>65</v>
      </c>
      <c r="E268" s="31" t="s">
        <v>225</v>
      </c>
      <c r="F268" s="31" t="s">
        <v>38</v>
      </c>
      <c r="G268" s="31" t="s">
        <v>29</v>
      </c>
      <c r="H268" s="33">
        <v>45000000</v>
      </c>
      <c r="I268" s="33">
        <f t="shared" si="9"/>
        <v>45000000</v>
      </c>
      <c r="J268" s="34" t="s">
        <v>36</v>
      </c>
      <c r="K268" s="34" t="s">
        <v>36</v>
      </c>
      <c r="L268" s="31" t="s">
        <v>37</v>
      </c>
    </row>
    <row r="269" spans="1:12" ht="93" customHeight="1">
      <c r="A269" s="2"/>
      <c r="B269" s="21">
        <v>83101500</v>
      </c>
      <c r="C269" s="31" t="s">
        <v>84</v>
      </c>
      <c r="D269" s="57" t="s">
        <v>28</v>
      </c>
      <c r="E269" s="31" t="s">
        <v>85</v>
      </c>
      <c r="F269" s="31" t="s">
        <v>38</v>
      </c>
      <c r="G269" s="31" t="s">
        <v>29</v>
      </c>
      <c r="H269" s="35">
        <f>+((2300000*5%)+2300000)*11</f>
        <v>26565000</v>
      </c>
      <c r="I269" s="33">
        <f t="shared" si="9"/>
        <v>26565000</v>
      </c>
      <c r="J269" s="34" t="s">
        <v>36</v>
      </c>
      <c r="K269" s="34" t="s">
        <v>36</v>
      </c>
      <c r="L269" s="31" t="s">
        <v>37</v>
      </c>
    </row>
    <row r="270" spans="1:12" ht="100.5" customHeight="1">
      <c r="A270" s="2"/>
      <c r="B270" s="21">
        <v>83101500</v>
      </c>
      <c r="C270" s="31" t="s">
        <v>84</v>
      </c>
      <c r="D270" s="57" t="s">
        <v>28</v>
      </c>
      <c r="E270" s="31" t="s">
        <v>85</v>
      </c>
      <c r="F270" s="31" t="s">
        <v>38</v>
      </c>
      <c r="G270" s="31" t="s">
        <v>29</v>
      </c>
      <c r="H270" s="35">
        <f>+((2300000*5%)+2300000)*11</f>
        <v>26565000</v>
      </c>
      <c r="I270" s="33">
        <f t="shared" si="9"/>
        <v>26565000</v>
      </c>
      <c r="J270" s="34" t="s">
        <v>36</v>
      </c>
      <c r="K270" s="34" t="s">
        <v>36</v>
      </c>
      <c r="L270" s="31" t="s">
        <v>37</v>
      </c>
    </row>
    <row r="271" spans="1:12" ht="88.5" customHeight="1">
      <c r="A271" s="2"/>
      <c r="B271" s="21">
        <v>83101500</v>
      </c>
      <c r="C271" s="31" t="s">
        <v>84</v>
      </c>
      <c r="D271" s="57" t="s">
        <v>27</v>
      </c>
      <c r="E271" s="31" t="s">
        <v>164</v>
      </c>
      <c r="F271" s="31" t="s">
        <v>38</v>
      </c>
      <c r="G271" s="31" t="s">
        <v>29</v>
      </c>
      <c r="H271" s="35">
        <v>45000000</v>
      </c>
      <c r="I271" s="33">
        <f t="shared" si="9"/>
        <v>45000000</v>
      </c>
      <c r="J271" s="34" t="s">
        <v>36</v>
      </c>
      <c r="K271" s="34" t="s">
        <v>36</v>
      </c>
      <c r="L271" s="31" t="s">
        <v>37</v>
      </c>
    </row>
    <row r="272" spans="1:12" ht="105" customHeight="1">
      <c r="A272" s="2"/>
      <c r="B272" s="21">
        <v>83101500</v>
      </c>
      <c r="C272" s="31" t="s">
        <v>89</v>
      </c>
      <c r="D272" s="57" t="s">
        <v>28</v>
      </c>
      <c r="E272" s="31" t="s">
        <v>85</v>
      </c>
      <c r="F272" s="31" t="s">
        <v>38</v>
      </c>
      <c r="G272" s="31" t="s">
        <v>29</v>
      </c>
      <c r="H272" s="35">
        <v>70000000</v>
      </c>
      <c r="I272" s="33">
        <f t="shared" si="9"/>
        <v>70000000</v>
      </c>
      <c r="J272" s="34" t="s">
        <v>36</v>
      </c>
      <c r="K272" s="34" t="s">
        <v>36</v>
      </c>
      <c r="L272" s="31" t="s">
        <v>37</v>
      </c>
    </row>
    <row r="273" spans="1:12" ht="90" customHeight="1">
      <c r="A273" s="2"/>
      <c r="B273" s="21">
        <v>83101500</v>
      </c>
      <c r="C273" s="31" t="s">
        <v>84</v>
      </c>
      <c r="D273" s="57" t="s">
        <v>28</v>
      </c>
      <c r="E273" s="31" t="s">
        <v>85</v>
      </c>
      <c r="F273" s="31" t="s">
        <v>38</v>
      </c>
      <c r="G273" s="31" t="s">
        <v>29</v>
      </c>
      <c r="H273" s="35">
        <v>59304960</v>
      </c>
      <c r="I273" s="33">
        <f t="shared" si="9"/>
        <v>59304960</v>
      </c>
      <c r="J273" s="34" t="s">
        <v>36</v>
      </c>
      <c r="K273" s="34" t="s">
        <v>36</v>
      </c>
      <c r="L273" s="31" t="s">
        <v>37</v>
      </c>
    </row>
    <row r="274" spans="1:12" ht="101.25" customHeight="1">
      <c r="A274" s="2"/>
      <c r="B274" s="21">
        <v>83101500</v>
      </c>
      <c r="C274" s="31" t="s">
        <v>464</v>
      </c>
      <c r="D274" s="57" t="s">
        <v>65</v>
      </c>
      <c r="E274" s="31" t="s">
        <v>85</v>
      </c>
      <c r="F274" s="31" t="s">
        <v>38</v>
      </c>
      <c r="G274" s="31" t="s">
        <v>29</v>
      </c>
      <c r="H274" s="35">
        <v>27000000</v>
      </c>
      <c r="I274" s="33">
        <f t="shared" si="9"/>
        <v>27000000</v>
      </c>
      <c r="J274" s="34" t="s">
        <v>36</v>
      </c>
      <c r="K274" s="34" t="s">
        <v>36</v>
      </c>
      <c r="L274" s="31" t="s">
        <v>37</v>
      </c>
    </row>
    <row r="275" spans="1:12" ht="107.25" customHeight="1">
      <c r="A275" s="2"/>
      <c r="B275" s="21">
        <v>83101500</v>
      </c>
      <c r="C275" s="31" t="s">
        <v>84</v>
      </c>
      <c r="D275" s="57" t="s">
        <v>28</v>
      </c>
      <c r="E275" s="31" t="s">
        <v>85</v>
      </c>
      <c r="F275" s="31" t="s">
        <v>38</v>
      </c>
      <c r="G275" s="31" t="s">
        <v>29</v>
      </c>
      <c r="H275" s="35">
        <f>+((5000000*5%)+5000000)*11</f>
        <v>57750000</v>
      </c>
      <c r="I275" s="33">
        <f t="shared" si="9"/>
        <v>57750000</v>
      </c>
      <c r="J275" s="34" t="s">
        <v>36</v>
      </c>
      <c r="K275" s="34" t="s">
        <v>36</v>
      </c>
      <c r="L275" s="31" t="s">
        <v>37</v>
      </c>
    </row>
    <row r="276" spans="1:12" ht="99.75" customHeight="1">
      <c r="A276" s="2"/>
      <c r="B276" s="21">
        <v>83101500</v>
      </c>
      <c r="C276" s="31" t="s">
        <v>84</v>
      </c>
      <c r="D276" s="57" t="s">
        <v>28</v>
      </c>
      <c r="E276" s="31" t="s">
        <v>85</v>
      </c>
      <c r="F276" s="31" t="s">
        <v>38</v>
      </c>
      <c r="G276" s="31" t="s">
        <v>29</v>
      </c>
      <c r="H276" s="35">
        <v>59304960</v>
      </c>
      <c r="I276" s="33">
        <f t="shared" si="9"/>
        <v>59304960</v>
      </c>
      <c r="J276" s="34" t="s">
        <v>36</v>
      </c>
      <c r="K276" s="34" t="s">
        <v>36</v>
      </c>
      <c r="L276" s="31" t="s">
        <v>37</v>
      </c>
    </row>
    <row r="277" spans="1:12" ht="92.25" customHeight="1">
      <c r="A277" s="2"/>
      <c r="B277" s="21">
        <v>83101500</v>
      </c>
      <c r="C277" s="31" t="s">
        <v>84</v>
      </c>
      <c r="D277" s="57" t="s">
        <v>65</v>
      </c>
      <c r="E277" s="31" t="s">
        <v>225</v>
      </c>
      <c r="F277" s="31" t="s">
        <v>38</v>
      </c>
      <c r="G277" s="31" t="s">
        <v>29</v>
      </c>
      <c r="H277" s="35">
        <v>70000000</v>
      </c>
      <c r="I277" s="33">
        <f t="shared" si="9"/>
        <v>70000000</v>
      </c>
      <c r="J277" s="34" t="s">
        <v>36</v>
      </c>
      <c r="K277" s="34" t="s">
        <v>36</v>
      </c>
      <c r="L277" s="31" t="s">
        <v>37</v>
      </c>
    </row>
    <row r="278" spans="1:12" ht="93" customHeight="1">
      <c r="A278" s="2"/>
      <c r="B278" s="21">
        <v>83101500</v>
      </c>
      <c r="C278" s="31" t="s">
        <v>84</v>
      </c>
      <c r="D278" s="57" t="s">
        <v>28</v>
      </c>
      <c r="E278" s="31" t="s">
        <v>85</v>
      </c>
      <c r="F278" s="31" t="s">
        <v>38</v>
      </c>
      <c r="G278" s="31" t="s">
        <v>29</v>
      </c>
      <c r="H278" s="35">
        <v>83566080</v>
      </c>
      <c r="I278" s="33">
        <f t="shared" si="9"/>
        <v>83566080</v>
      </c>
      <c r="J278" s="34" t="s">
        <v>36</v>
      </c>
      <c r="K278" s="34" t="s">
        <v>36</v>
      </c>
      <c r="L278" s="31" t="s">
        <v>37</v>
      </c>
    </row>
    <row r="279" spans="1:12" ht="96" customHeight="1">
      <c r="A279" s="2"/>
      <c r="B279" s="21">
        <v>83101500</v>
      </c>
      <c r="C279" s="31" t="s">
        <v>84</v>
      </c>
      <c r="D279" s="57" t="s">
        <v>28</v>
      </c>
      <c r="E279" s="31" t="s">
        <v>85</v>
      </c>
      <c r="F279" s="31" t="s">
        <v>38</v>
      </c>
      <c r="G279" s="31" t="s">
        <v>29</v>
      </c>
      <c r="H279" s="35">
        <v>64359360</v>
      </c>
      <c r="I279" s="33">
        <f t="shared" si="9"/>
        <v>64359360</v>
      </c>
      <c r="J279" s="34">
        <f>+H279/11</f>
        <v>5850850.909090909</v>
      </c>
      <c r="K279" s="34" t="s">
        <v>36</v>
      </c>
      <c r="L279" s="31" t="s">
        <v>37</v>
      </c>
    </row>
    <row r="280" spans="1:12" ht="99.75" customHeight="1">
      <c r="A280" s="2"/>
      <c r="B280" s="21">
        <v>83101500</v>
      </c>
      <c r="C280" s="31" t="s">
        <v>90</v>
      </c>
      <c r="D280" s="57" t="s">
        <v>28</v>
      </c>
      <c r="E280" s="31" t="s">
        <v>85</v>
      </c>
      <c r="F280" s="31" t="s">
        <v>38</v>
      </c>
      <c r="G280" s="31" t="s">
        <v>29</v>
      </c>
      <c r="H280" s="58">
        <f>8000000*11</f>
        <v>88000000</v>
      </c>
      <c r="I280" s="33">
        <f t="shared" si="9"/>
        <v>88000000</v>
      </c>
      <c r="J280" s="34" t="s">
        <v>36</v>
      </c>
      <c r="K280" s="34" t="s">
        <v>36</v>
      </c>
      <c r="L280" s="31" t="s">
        <v>37</v>
      </c>
    </row>
    <row r="281" spans="1:12" ht="100.5" customHeight="1">
      <c r="A281" s="2"/>
      <c r="B281" s="21">
        <v>83101500</v>
      </c>
      <c r="C281" s="31" t="s">
        <v>84</v>
      </c>
      <c r="D281" s="57" t="s">
        <v>28</v>
      </c>
      <c r="E281" s="31" t="s">
        <v>85</v>
      </c>
      <c r="F281" s="31" t="s">
        <v>38</v>
      </c>
      <c r="G281" s="31" t="s">
        <v>29</v>
      </c>
      <c r="H281" s="35">
        <v>28704000</v>
      </c>
      <c r="I281" s="33">
        <f t="shared" si="9"/>
        <v>28704000</v>
      </c>
      <c r="J281" s="34" t="s">
        <v>36</v>
      </c>
      <c r="K281" s="34" t="s">
        <v>36</v>
      </c>
      <c r="L281" s="31" t="s">
        <v>37</v>
      </c>
    </row>
    <row r="282" spans="1:12" ht="92.25" customHeight="1">
      <c r="A282" s="2"/>
      <c r="B282" s="21">
        <v>83101500</v>
      </c>
      <c r="C282" s="31" t="s">
        <v>84</v>
      </c>
      <c r="D282" s="57" t="s">
        <v>28</v>
      </c>
      <c r="E282" s="31" t="s">
        <v>85</v>
      </c>
      <c r="F282" s="31" t="s">
        <v>38</v>
      </c>
      <c r="G282" s="31" t="s">
        <v>29</v>
      </c>
      <c r="H282" s="35">
        <v>62400000</v>
      </c>
      <c r="I282" s="33">
        <f t="shared" si="9"/>
        <v>62400000</v>
      </c>
      <c r="J282" s="34" t="s">
        <v>36</v>
      </c>
      <c r="K282" s="34" t="s">
        <v>36</v>
      </c>
      <c r="L282" s="31" t="s">
        <v>37</v>
      </c>
    </row>
    <row r="283" spans="1:12" ht="90" customHeight="1">
      <c r="A283" s="2"/>
      <c r="B283" s="21">
        <v>83101500</v>
      </c>
      <c r="C283" s="31" t="s">
        <v>91</v>
      </c>
      <c r="D283" s="57" t="s">
        <v>28</v>
      </c>
      <c r="E283" s="31" t="s">
        <v>85</v>
      </c>
      <c r="F283" s="31" t="s">
        <v>38</v>
      </c>
      <c r="G283" s="31" t="s">
        <v>29</v>
      </c>
      <c r="H283" s="35">
        <v>24960000</v>
      </c>
      <c r="I283" s="33">
        <f t="shared" si="9"/>
        <v>24960000</v>
      </c>
      <c r="J283" s="34" t="s">
        <v>36</v>
      </c>
      <c r="K283" s="34" t="s">
        <v>36</v>
      </c>
      <c r="L283" s="31" t="s">
        <v>37</v>
      </c>
    </row>
    <row r="284" spans="1:12" ht="90" customHeight="1">
      <c r="A284" s="2"/>
      <c r="B284" s="21">
        <v>83101500</v>
      </c>
      <c r="C284" s="31" t="s">
        <v>91</v>
      </c>
      <c r="D284" s="57" t="s">
        <v>65</v>
      </c>
      <c r="E284" s="31" t="s">
        <v>225</v>
      </c>
      <c r="F284" s="31" t="s">
        <v>38</v>
      </c>
      <c r="G284" s="31" t="s">
        <v>29</v>
      </c>
      <c r="H284" s="35">
        <v>18000000</v>
      </c>
      <c r="I284" s="33">
        <f t="shared" si="9"/>
        <v>18000000</v>
      </c>
      <c r="J284" s="34" t="s">
        <v>36</v>
      </c>
      <c r="K284" s="34" t="s">
        <v>36</v>
      </c>
      <c r="L284" s="31" t="s">
        <v>37</v>
      </c>
    </row>
    <row r="285" spans="1:12" ht="90" customHeight="1">
      <c r="A285" s="2"/>
      <c r="B285" s="21">
        <v>83101500</v>
      </c>
      <c r="C285" s="31" t="s">
        <v>527</v>
      </c>
      <c r="D285" s="57" t="s">
        <v>74</v>
      </c>
      <c r="E285" s="31" t="s">
        <v>102</v>
      </c>
      <c r="F285" s="31" t="s">
        <v>38</v>
      </c>
      <c r="G285" s="31" t="s">
        <v>29</v>
      </c>
      <c r="H285" s="35">
        <v>16000000</v>
      </c>
      <c r="I285" s="33">
        <f>+H285</f>
        <v>16000000</v>
      </c>
      <c r="J285" s="34" t="s">
        <v>36</v>
      </c>
      <c r="K285" s="34" t="s">
        <v>36</v>
      </c>
      <c r="L285" s="31" t="s">
        <v>37</v>
      </c>
    </row>
    <row r="286" spans="1:12" ht="96" customHeight="1">
      <c r="A286" s="8"/>
      <c r="B286" s="21">
        <v>83101500</v>
      </c>
      <c r="C286" s="31" t="s">
        <v>84</v>
      </c>
      <c r="D286" s="57" t="s">
        <v>28</v>
      </c>
      <c r="E286" s="31" t="s">
        <v>85</v>
      </c>
      <c r="F286" s="31" t="s">
        <v>38</v>
      </c>
      <c r="G286" s="31" t="s">
        <v>29</v>
      </c>
      <c r="H286" s="35">
        <v>62400000</v>
      </c>
      <c r="I286" s="33">
        <f t="shared" si="9"/>
        <v>62400000</v>
      </c>
      <c r="J286" s="34" t="s">
        <v>36</v>
      </c>
      <c r="K286" s="34" t="s">
        <v>36</v>
      </c>
      <c r="L286" s="31" t="s">
        <v>37</v>
      </c>
    </row>
    <row r="287" spans="1:12" ht="87.75" customHeight="1">
      <c r="A287" s="2"/>
      <c r="B287" s="21">
        <v>83101500</v>
      </c>
      <c r="C287" s="31" t="s">
        <v>92</v>
      </c>
      <c r="D287" s="57" t="s">
        <v>65</v>
      </c>
      <c r="E287" s="31" t="s">
        <v>85</v>
      </c>
      <c r="F287" s="31" t="s">
        <v>38</v>
      </c>
      <c r="G287" s="31" t="s">
        <v>29</v>
      </c>
      <c r="H287" s="58">
        <v>50000000</v>
      </c>
      <c r="I287" s="33">
        <f t="shared" si="9"/>
        <v>50000000</v>
      </c>
      <c r="J287" s="34" t="s">
        <v>36</v>
      </c>
      <c r="K287" s="34" t="s">
        <v>36</v>
      </c>
      <c r="L287" s="31" t="s">
        <v>37</v>
      </c>
    </row>
    <row r="288" spans="1:12" ht="102" customHeight="1">
      <c r="A288" s="2"/>
      <c r="B288" s="21">
        <v>83101500</v>
      </c>
      <c r="C288" s="31" t="s">
        <v>93</v>
      </c>
      <c r="D288" s="57" t="s">
        <v>28</v>
      </c>
      <c r="E288" s="31" t="s">
        <v>85</v>
      </c>
      <c r="F288" s="31" t="s">
        <v>38</v>
      </c>
      <c r="G288" s="31" t="s">
        <v>29</v>
      </c>
      <c r="H288" s="58">
        <v>70000000</v>
      </c>
      <c r="I288" s="33">
        <f t="shared" si="9"/>
        <v>70000000</v>
      </c>
      <c r="J288" s="34" t="s">
        <v>36</v>
      </c>
      <c r="K288" s="34" t="s">
        <v>36</v>
      </c>
      <c r="L288" s="31" t="s">
        <v>37</v>
      </c>
    </row>
    <row r="289" spans="1:12" ht="99.75" customHeight="1">
      <c r="A289" s="2"/>
      <c r="B289" s="21">
        <v>83101500</v>
      </c>
      <c r="C289" s="31" t="s">
        <v>465</v>
      </c>
      <c r="D289" s="57" t="s">
        <v>65</v>
      </c>
      <c r="E289" s="31" t="s">
        <v>225</v>
      </c>
      <c r="F289" s="31" t="s">
        <v>38</v>
      </c>
      <c r="G289" s="31" t="s">
        <v>29</v>
      </c>
      <c r="H289" s="58">
        <v>75000000</v>
      </c>
      <c r="I289" s="33">
        <f t="shared" si="9"/>
        <v>75000000</v>
      </c>
      <c r="J289" s="34" t="s">
        <v>36</v>
      </c>
      <c r="K289" s="34" t="s">
        <v>36</v>
      </c>
      <c r="L289" s="31" t="s">
        <v>37</v>
      </c>
    </row>
    <row r="290" spans="1:12" ht="90.75" customHeight="1">
      <c r="A290" s="2"/>
      <c r="B290" s="21">
        <v>83101500</v>
      </c>
      <c r="C290" s="31" t="s">
        <v>94</v>
      </c>
      <c r="D290" s="57" t="s">
        <v>28</v>
      </c>
      <c r="E290" s="31" t="s">
        <v>85</v>
      </c>
      <c r="F290" s="31" t="s">
        <v>38</v>
      </c>
      <c r="G290" s="31" t="s">
        <v>29</v>
      </c>
      <c r="H290" s="58">
        <v>70000000</v>
      </c>
      <c r="I290" s="33">
        <f t="shared" si="9"/>
        <v>70000000</v>
      </c>
      <c r="J290" s="34" t="s">
        <v>36</v>
      </c>
      <c r="K290" s="34" t="s">
        <v>36</v>
      </c>
      <c r="L290" s="31" t="s">
        <v>37</v>
      </c>
    </row>
    <row r="291" spans="1:12" ht="90.75" customHeight="1">
      <c r="A291" s="2"/>
      <c r="B291" s="21">
        <v>83101500</v>
      </c>
      <c r="C291" s="31" t="s">
        <v>84</v>
      </c>
      <c r="D291" s="57" t="s">
        <v>28</v>
      </c>
      <c r="E291" s="31" t="s">
        <v>85</v>
      </c>
      <c r="F291" s="31" t="s">
        <v>38</v>
      </c>
      <c r="G291" s="31" t="s">
        <v>29</v>
      </c>
      <c r="H291" s="35">
        <v>49920000</v>
      </c>
      <c r="I291" s="33">
        <f t="shared" si="9"/>
        <v>49920000</v>
      </c>
      <c r="J291" s="34" t="s">
        <v>36</v>
      </c>
      <c r="K291" s="34" t="s">
        <v>36</v>
      </c>
      <c r="L291" s="31" t="s">
        <v>37</v>
      </c>
    </row>
    <row r="292" spans="1:12" ht="82.5" customHeight="1">
      <c r="A292" s="3"/>
      <c r="B292" s="21">
        <v>83101500</v>
      </c>
      <c r="C292" s="31" t="s">
        <v>84</v>
      </c>
      <c r="D292" s="57" t="s">
        <v>28</v>
      </c>
      <c r="E292" s="31" t="s">
        <v>85</v>
      </c>
      <c r="F292" s="31" t="s">
        <v>38</v>
      </c>
      <c r="G292" s="31" t="s">
        <v>29</v>
      </c>
      <c r="H292" s="35">
        <v>74880000</v>
      </c>
      <c r="I292" s="33">
        <f t="shared" si="9"/>
        <v>74880000</v>
      </c>
      <c r="J292" s="34" t="s">
        <v>36</v>
      </c>
      <c r="K292" s="34" t="s">
        <v>36</v>
      </c>
      <c r="L292" s="31" t="s">
        <v>37</v>
      </c>
    </row>
    <row r="293" spans="1:12" ht="96" customHeight="1">
      <c r="A293" s="9"/>
      <c r="B293" s="21">
        <v>83101500</v>
      </c>
      <c r="C293" s="31" t="s">
        <v>84</v>
      </c>
      <c r="D293" s="57" t="s">
        <v>28</v>
      </c>
      <c r="E293" s="31" t="s">
        <v>85</v>
      </c>
      <c r="F293" s="31" t="s">
        <v>38</v>
      </c>
      <c r="G293" s="31" t="s">
        <v>29</v>
      </c>
      <c r="H293" s="35">
        <v>28704000</v>
      </c>
      <c r="I293" s="33">
        <f t="shared" si="9"/>
        <v>28704000</v>
      </c>
      <c r="J293" s="34" t="s">
        <v>36</v>
      </c>
      <c r="K293" s="34" t="s">
        <v>36</v>
      </c>
      <c r="L293" s="31" t="s">
        <v>37</v>
      </c>
    </row>
    <row r="294" spans="1:12" ht="91.5" customHeight="1">
      <c r="A294" s="4"/>
      <c r="B294" s="21">
        <v>83101500</v>
      </c>
      <c r="C294" s="31" t="s">
        <v>95</v>
      </c>
      <c r="D294" s="57" t="s">
        <v>65</v>
      </c>
      <c r="E294" s="31" t="s">
        <v>85</v>
      </c>
      <c r="F294" s="31" t="s">
        <v>38</v>
      </c>
      <c r="G294" s="31" t="s">
        <v>29</v>
      </c>
      <c r="H294" s="58">
        <v>50000000</v>
      </c>
      <c r="I294" s="33">
        <f t="shared" si="9"/>
        <v>50000000</v>
      </c>
      <c r="J294" s="34" t="s">
        <v>36</v>
      </c>
      <c r="K294" s="34" t="s">
        <v>36</v>
      </c>
      <c r="L294" s="31" t="s">
        <v>37</v>
      </c>
    </row>
    <row r="295" spans="1:12" ht="96" customHeight="1">
      <c r="A295" s="4"/>
      <c r="B295" s="21">
        <v>83101500</v>
      </c>
      <c r="C295" s="31" t="s">
        <v>84</v>
      </c>
      <c r="D295" s="57" t="s">
        <v>28</v>
      </c>
      <c r="E295" s="31" t="s">
        <v>85</v>
      </c>
      <c r="F295" s="31" t="s">
        <v>38</v>
      </c>
      <c r="G295" s="31" t="s">
        <v>29</v>
      </c>
      <c r="H295" s="35">
        <f>+((5000000*5%)+5000000)*11</f>
        <v>57750000</v>
      </c>
      <c r="I295" s="33">
        <f t="shared" si="9"/>
        <v>57750000</v>
      </c>
      <c r="J295" s="34" t="s">
        <v>36</v>
      </c>
      <c r="K295" s="34" t="s">
        <v>36</v>
      </c>
      <c r="L295" s="31" t="s">
        <v>37</v>
      </c>
    </row>
    <row r="296" spans="1:12" ht="92.25" customHeight="1">
      <c r="A296" s="4"/>
      <c r="B296" s="21">
        <v>83101500</v>
      </c>
      <c r="C296" s="31" t="s">
        <v>84</v>
      </c>
      <c r="D296" s="57" t="s">
        <v>134</v>
      </c>
      <c r="E296" s="31" t="s">
        <v>162</v>
      </c>
      <c r="F296" s="31" t="s">
        <v>38</v>
      </c>
      <c r="G296" s="31" t="s">
        <v>29</v>
      </c>
      <c r="H296" s="35">
        <v>40000000</v>
      </c>
      <c r="I296" s="33">
        <f t="shared" si="9"/>
        <v>40000000</v>
      </c>
      <c r="J296" s="34" t="s">
        <v>36</v>
      </c>
      <c r="K296" s="34" t="s">
        <v>36</v>
      </c>
      <c r="L296" s="31" t="s">
        <v>37</v>
      </c>
    </row>
    <row r="297" spans="1:12" ht="92.25" customHeight="1">
      <c r="A297" s="4"/>
      <c r="B297" s="21">
        <v>83101500</v>
      </c>
      <c r="C297" s="31" t="s">
        <v>84</v>
      </c>
      <c r="D297" s="57" t="s">
        <v>134</v>
      </c>
      <c r="E297" s="31" t="s">
        <v>162</v>
      </c>
      <c r="F297" s="31" t="s">
        <v>38</v>
      </c>
      <c r="G297" s="31" t="s">
        <v>29</v>
      </c>
      <c r="H297" s="35">
        <v>40000000</v>
      </c>
      <c r="I297" s="33">
        <f>+H297</f>
        <v>40000000</v>
      </c>
      <c r="J297" s="34" t="s">
        <v>36</v>
      </c>
      <c r="K297" s="34" t="s">
        <v>36</v>
      </c>
      <c r="L297" s="31" t="s">
        <v>37</v>
      </c>
    </row>
    <row r="298" spans="1:12" ht="92.25" customHeight="1">
      <c r="A298" s="4"/>
      <c r="B298" s="21">
        <v>83101500</v>
      </c>
      <c r="C298" s="31" t="s">
        <v>84</v>
      </c>
      <c r="D298" s="57" t="s">
        <v>74</v>
      </c>
      <c r="E298" s="31" t="s">
        <v>102</v>
      </c>
      <c r="F298" s="31" t="s">
        <v>38</v>
      </c>
      <c r="G298" s="31" t="s">
        <v>29</v>
      </c>
      <c r="H298" s="35">
        <v>40000000</v>
      </c>
      <c r="I298" s="33">
        <f>+H298</f>
        <v>40000000</v>
      </c>
      <c r="J298" s="34" t="s">
        <v>36</v>
      </c>
      <c r="K298" s="34" t="s">
        <v>36</v>
      </c>
      <c r="L298" s="31" t="s">
        <v>37</v>
      </c>
    </row>
    <row r="299" spans="1:12" ht="92.25" customHeight="1">
      <c r="A299" s="4"/>
      <c r="B299" s="21">
        <v>83101500</v>
      </c>
      <c r="C299" s="31" t="s">
        <v>84</v>
      </c>
      <c r="D299" s="57" t="s">
        <v>74</v>
      </c>
      <c r="E299" s="31" t="s">
        <v>102</v>
      </c>
      <c r="F299" s="31" t="s">
        <v>38</v>
      </c>
      <c r="G299" s="31" t="s">
        <v>494</v>
      </c>
      <c r="H299" s="35">
        <v>50000000</v>
      </c>
      <c r="I299" s="33">
        <f t="shared" si="9"/>
        <v>50000000</v>
      </c>
      <c r="J299" s="34" t="s">
        <v>36</v>
      </c>
      <c r="K299" s="34" t="s">
        <v>36</v>
      </c>
      <c r="L299" s="31" t="s">
        <v>37</v>
      </c>
    </row>
    <row r="300" spans="1:12" ht="92.25" customHeight="1">
      <c r="A300" s="4"/>
      <c r="B300" s="21">
        <v>83101500</v>
      </c>
      <c r="C300" s="31" t="s">
        <v>84</v>
      </c>
      <c r="D300" s="57" t="s">
        <v>74</v>
      </c>
      <c r="E300" s="31" t="s">
        <v>102</v>
      </c>
      <c r="F300" s="31" t="s">
        <v>38</v>
      </c>
      <c r="G300" s="31" t="s">
        <v>494</v>
      </c>
      <c r="H300" s="35">
        <v>40000000</v>
      </c>
      <c r="I300" s="33">
        <f>+H300</f>
        <v>40000000</v>
      </c>
      <c r="J300" s="34" t="s">
        <v>36</v>
      </c>
      <c r="K300" s="34" t="s">
        <v>36</v>
      </c>
      <c r="L300" s="31" t="s">
        <v>37</v>
      </c>
    </row>
    <row r="301" spans="1:12" ht="94.5" customHeight="1">
      <c r="A301" s="4"/>
      <c r="B301" s="21">
        <v>83101500</v>
      </c>
      <c r="C301" s="31" t="s">
        <v>84</v>
      </c>
      <c r="D301" s="57" t="s">
        <v>28</v>
      </c>
      <c r="E301" s="31" t="s">
        <v>85</v>
      </c>
      <c r="F301" s="31" t="s">
        <v>38</v>
      </c>
      <c r="G301" s="31" t="s">
        <v>29</v>
      </c>
      <c r="H301" s="35">
        <v>57750000</v>
      </c>
      <c r="I301" s="33">
        <f t="shared" si="9"/>
        <v>57750000</v>
      </c>
      <c r="J301" s="34" t="s">
        <v>36</v>
      </c>
      <c r="K301" s="34" t="s">
        <v>36</v>
      </c>
      <c r="L301" s="31" t="s">
        <v>37</v>
      </c>
    </row>
    <row r="302" spans="1:12" ht="80.25" customHeight="1">
      <c r="A302" s="10"/>
      <c r="B302" s="21">
        <v>83101500</v>
      </c>
      <c r="C302" s="31" t="s">
        <v>434</v>
      </c>
      <c r="D302" s="57" t="s">
        <v>28</v>
      </c>
      <c r="E302" s="31" t="s">
        <v>85</v>
      </c>
      <c r="F302" s="31" t="s">
        <v>38</v>
      </c>
      <c r="G302" s="31" t="s">
        <v>29</v>
      </c>
      <c r="H302" s="35">
        <v>29652480</v>
      </c>
      <c r="I302" s="33">
        <f t="shared" si="9"/>
        <v>29652480</v>
      </c>
      <c r="J302" s="34" t="s">
        <v>36</v>
      </c>
      <c r="K302" s="34" t="s">
        <v>36</v>
      </c>
      <c r="L302" s="31" t="s">
        <v>37</v>
      </c>
    </row>
    <row r="303" spans="1:12" ht="75" customHeight="1">
      <c r="A303" s="4"/>
      <c r="B303" s="21">
        <v>83101500</v>
      </c>
      <c r="C303" s="31" t="s">
        <v>96</v>
      </c>
      <c r="D303" s="57" t="s">
        <v>28</v>
      </c>
      <c r="E303" s="31" t="s">
        <v>85</v>
      </c>
      <c r="F303" s="31" t="s">
        <v>38</v>
      </c>
      <c r="G303" s="31" t="s">
        <v>29</v>
      </c>
      <c r="H303" s="35">
        <v>29652480</v>
      </c>
      <c r="I303" s="33">
        <f t="shared" si="9"/>
        <v>29652480</v>
      </c>
      <c r="J303" s="34" t="s">
        <v>36</v>
      </c>
      <c r="K303" s="34" t="s">
        <v>36</v>
      </c>
      <c r="L303" s="31" t="s">
        <v>37</v>
      </c>
    </row>
    <row r="304" spans="1:12" ht="69.75" customHeight="1">
      <c r="A304" s="4"/>
      <c r="B304" s="21">
        <v>83101500</v>
      </c>
      <c r="C304" s="31" t="s">
        <v>96</v>
      </c>
      <c r="D304" s="57" t="s">
        <v>28</v>
      </c>
      <c r="E304" s="31" t="s">
        <v>85</v>
      </c>
      <c r="F304" s="31" t="s">
        <v>38</v>
      </c>
      <c r="G304" s="31" t="s">
        <v>29</v>
      </c>
      <c r="H304" s="35">
        <v>29652480</v>
      </c>
      <c r="I304" s="33">
        <f t="shared" si="9"/>
        <v>29652480</v>
      </c>
      <c r="J304" s="34" t="s">
        <v>36</v>
      </c>
      <c r="K304" s="34" t="s">
        <v>36</v>
      </c>
      <c r="L304" s="31" t="s">
        <v>37</v>
      </c>
    </row>
    <row r="305" spans="1:12" ht="72.75" customHeight="1">
      <c r="A305" s="4"/>
      <c r="B305" s="21">
        <v>83101500</v>
      </c>
      <c r="C305" s="31" t="s">
        <v>434</v>
      </c>
      <c r="D305" s="57" t="s">
        <v>28</v>
      </c>
      <c r="E305" s="31" t="s">
        <v>85</v>
      </c>
      <c r="F305" s="31" t="s">
        <v>38</v>
      </c>
      <c r="G305" s="31" t="s">
        <v>29</v>
      </c>
      <c r="H305" s="35">
        <v>27846000</v>
      </c>
      <c r="I305" s="33">
        <f t="shared" si="9"/>
        <v>27846000</v>
      </c>
      <c r="J305" s="34" t="s">
        <v>36</v>
      </c>
      <c r="K305" s="34" t="s">
        <v>36</v>
      </c>
      <c r="L305" s="31" t="s">
        <v>37</v>
      </c>
    </row>
    <row r="306" spans="1:12" ht="69.75" customHeight="1">
      <c r="A306" s="4"/>
      <c r="B306" s="21">
        <v>83101500</v>
      </c>
      <c r="C306" s="31" t="s">
        <v>97</v>
      </c>
      <c r="D306" s="57" t="s">
        <v>28</v>
      </c>
      <c r="E306" s="31" t="s">
        <v>85</v>
      </c>
      <c r="F306" s="31" t="s">
        <v>38</v>
      </c>
      <c r="G306" s="31" t="s">
        <v>29</v>
      </c>
      <c r="H306" s="35">
        <v>29921673</v>
      </c>
      <c r="I306" s="33">
        <f t="shared" si="9"/>
        <v>29921673</v>
      </c>
      <c r="J306" s="34" t="s">
        <v>36</v>
      </c>
      <c r="K306" s="34" t="s">
        <v>36</v>
      </c>
      <c r="L306" s="31" t="s">
        <v>37</v>
      </c>
    </row>
    <row r="307" spans="1:12" ht="69.75" customHeight="1">
      <c r="A307" s="11"/>
      <c r="B307" s="21">
        <v>83101500</v>
      </c>
      <c r="C307" s="31" t="s">
        <v>97</v>
      </c>
      <c r="D307" s="57" t="s">
        <v>28</v>
      </c>
      <c r="E307" s="31" t="s">
        <v>85</v>
      </c>
      <c r="F307" s="31" t="s">
        <v>38</v>
      </c>
      <c r="G307" s="31" t="s">
        <v>29</v>
      </c>
      <c r="H307" s="35">
        <v>29921673</v>
      </c>
      <c r="I307" s="33">
        <f t="shared" si="9"/>
        <v>29921673</v>
      </c>
      <c r="J307" s="34" t="s">
        <v>36</v>
      </c>
      <c r="K307" s="34" t="s">
        <v>36</v>
      </c>
      <c r="L307" s="31" t="s">
        <v>37</v>
      </c>
    </row>
    <row r="308" spans="1:12" ht="69.75" customHeight="1">
      <c r="A308" s="4"/>
      <c r="B308" s="21">
        <v>83101500</v>
      </c>
      <c r="C308" s="31" t="s">
        <v>97</v>
      </c>
      <c r="D308" s="57" t="s">
        <v>28</v>
      </c>
      <c r="E308" s="31" t="s">
        <v>85</v>
      </c>
      <c r="F308" s="31" t="s">
        <v>38</v>
      </c>
      <c r="G308" s="31" t="s">
        <v>29</v>
      </c>
      <c r="H308" s="35">
        <v>29652480</v>
      </c>
      <c r="I308" s="33">
        <f t="shared" si="9"/>
        <v>29652480</v>
      </c>
      <c r="J308" s="34" t="s">
        <v>36</v>
      </c>
      <c r="K308" s="34" t="s">
        <v>36</v>
      </c>
      <c r="L308" s="31" t="s">
        <v>37</v>
      </c>
    </row>
    <row r="309" spans="1:12" ht="73.5" customHeight="1">
      <c r="A309" s="11"/>
      <c r="B309" s="21">
        <v>83101500</v>
      </c>
      <c r="C309" s="31" t="s">
        <v>97</v>
      </c>
      <c r="D309" s="57" t="s">
        <v>74</v>
      </c>
      <c r="E309" s="31" t="s">
        <v>102</v>
      </c>
      <c r="F309" s="31" t="s">
        <v>38</v>
      </c>
      <c r="G309" s="31" t="s">
        <v>29</v>
      </c>
      <c r="H309" s="35">
        <v>22446000</v>
      </c>
      <c r="I309" s="33">
        <f t="shared" si="9"/>
        <v>22446000</v>
      </c>
      <c r="J309" s="34" t="s">
        <v>36</v>
      </c>
      <c r="K309" s="34" t="s">
        <v>36</v>
      </c>
      <c r="L309" s="31" t="s">
        <v>37</v>
      </c>
    </row>
    <row r="310" spans="1:12" ht="69.75" customHeight="1">
      <c r="A310" s="12"/>
      <c r="B310" s="21">
        <v>83101500</v>
      </c>
      <c r="C310" s="31" t="s">
        <v>98</v>
      </c>
      <c r="D310" s="57" t="s">
        <v>28</v>
      </c>
      <c r="E310" s="31" t="s">
        <v>85</v>
      </c>
      <c r="F310" s="31" t="s">
        <v>38</v>
      </c>
      <c r="G310" s="31" t="s">
        <v>29</v>
      </c>
      <c r="H310" s="35">
        <v>59280000</v>
      </c>
      <c r="I310" s="33">
        <f t="shared" si="9"/>
        <v>59280000</v>
      </c>
      <c r="J310" s="34" t="s">
        <v>36</v>
      </c>
      <c r="K310" s="34" t="s">
        <v>36</v>
      </c>
      <c r="L310" s="31" t="s">
        <v>37</v>
      </c>
    </row>
    <row r="311" spans="1:12" ht="69.75" customHeight="1">
      <c r="A311" s="12"/>
      <c r="B311" s="21">
        <v>83101500</v>
      </c>
      <c r="C311" s="31" t="s">
        <v>99</v>
      </c>
      <c r="D311" s="57" t="s">
        <v>28</v>
      </c>
      <c r="E311" s="31" t="s">
        <v>85</v>
      </c>
      <c r="F311" s="31" t="s">
        <v>38</v>
      </c>
      <c r="G311" s="31" t="s">
        <v>29</v>
      </c>
      <c r="H311" s="35">
        <v>77999201</v>
      </c>
      <c r="I311" s="33">
        <f t="shared" si="9"/>
        <v>77999201</v>
      </c>
      <c r="J311" s="34" t="s">
        <v>36</v>
      </c>
      <c r="K311" s="34" t="s">
        <v>36</v>
      </c>
      <c r="L311" s="31" t="s">
        <v>37</v>
      </c>
    </row>
    <row r="312" spans="1:12" ht="69.75" customHeight="1">
      <c r="A312" s="10"/>
      <c r="B312" s="21">
        <v>83101500</v>
      </c>
      <c r="C312" s="31" t="s">
        <v>100</v>
      </c>
      <c r="D312" s="57" t="s">
        <v>74</v>
      </c>
      <c r="E312" s="31" t="s">
        <v>102</v>
      </c>
      <c r="F312" s="31" t="s">
        <v>38</v>
      </c>
      <c r="G312" s="31" t="s">
        <v>29</v>
      </c>
      <c r="H312" s="35">
        <v>40000000</v>
      </c>
      <c r="I312" s="33">
        <f t="shared" si="9"/>
        <v>40000000</v>
      </c>
      <c r="J312" s="34" t="s">
        <v>36</v>
      </c>
      <c r="K312" s="34" t="s">
        <v>36</v>
      </c>
      <c r="L312" s="31" t="s">
        <v>37</v>
      </c>
    </row>
    <row r="313" spans="1:12" ht="93.75" customHeight="1">
      <c r="A313" s="11"/>
      <c r="B313" s="21">
        <v>83101500</v>
      </c>
      <c r="C313" s="31" t="s">
        <v>101</v>
      </c>
      <c r="D313" s="57" t="s">
        <v>28</v>
      </c>
      <c r="E313" s="31" t="s">
        <v>85</v>
      </c>
      <c r="F313" s="31" t="s">
        <v>38</v>
      </c>
      <c r="G313" s="31" t="s">
        <v>29</v>
      </c>
      <c r="H313" s="35">
        <v>29652480</v>
      </c>
      <c r="I313" s="33">
        <f t="shared" si="9"/>
        <v>29652480</v>
      </c>
      <c r="J313" s="34" t="s">
        <v>36</v>
      </c>
      <c r="K313" s="34" t="s">
        <v>36</v>
      </c>
      <c r="L313" s="31" t="s">
        <v>37</v>
      </c>
    </row>
    <row r="314" spans="1:12" ht="93.75" customHeight="1">
      <c r="A314" s="7"/>
      <c r="B314" s="21">
        <v>81101516</v>
      </c>
      <c r="C314" s="31" t="s">
        <v>790</v>
      </c>
      <c r="D314" s="57" t="s">
        <v>324</v>
      </c>
      <c r="E314" s="31" t="s">
        <v>358</v>
      </c>
      <c r="F314" s="31" t="s">
        <v>38</v>
      </c>
      <c r="G314" s="31" t="s">
        <v>29</v>
      </c>
      <c r="H314" s="35">
        <v>50000000</v>
      </c>
      <c r="I314" s="33">
        <f>+H314</f>
        <v>50000000</v>
      </c>
      <c r="J314" s="34" t="s">
        <v>36</v>
      </c>
      <c r="K314" s="34" t="s">
        <v>36</v>
      </c>
      <c r="L314" s="31" t="s">
        <v>37</v>
      </c>
    </row>
    <row r="315" spans="1:12" ht="80.25" customHeight="1">
      <c r="A315" s="3"/>
      <c r="B315" s="21">
        <v>83101500</v>
      </c>
      <c r="C315" s="31" t="s">
        <v>484</v>
      </c>
      <c r="D315" s="57" t="s">
        <v>27</v>
      </c>
      <c r="E315" s="31" t="s">
        <v>102</v>
      </c>
      <c r="F315" s="31" t="s">
        <v>38</v>
      </c>
      <c r="G315" s="31" t="s">
        <v>83</v>
      </c>
      <c r="H315" s="35">
        <v>150000000</v>
      </c>
      <c r="I315" s="33">
        <f t="shared" si="9"/>
        <v>150000000</v>
      </c>
      <c r="J315" s="34" t="s">
        <v>36</v>
      </c>
      <c r="K315" s="34" t="s">
        <v>36</v>
      </c>
      <c r="L315" s="31" t="s">
        <v>37</v>
      </c>
    </row>
    <row r="316" spans="1:12" ht="70.5" customHeight="1">
      <c r="A316" s="3"/>
      <c r="B316" s="21">
        <v>83101500</v>
      </c>
      <c r="C316" s="31" t="s">
        <v>103</v>
      </c>
      <c r="D316" s="56" t="s">
        <v>143</v>
      </c>
      <c r="E316" s="31" t="s">
        <v>85</v>
      </c>
      <c r="F316" s="31" t="s">
        <v>38</v>
      </c>
      <c r="G316" s="31" t="s">
        <v>29</v>
      </c>
      <c r="H316" s="35">
        <v>150000000</v>
      </c>
      <c r="I316" s="33">
        <f t="shared" si="9"/>
        <v>150000000</v>
      </c>
      <c r="J316" s="34" t="s">
        <v>36</v>
      </c>
      <c r="K316" s="34" t="s">
        <v>36</v>
      </c>
      <c r="L316" s="31" t="s">
        <v>37</v>
      </c>
    </row>
    <row r="317" spans="1:12" ht="96.75" customHeight="1">
      <c r="A317" s="3"/>
      <c r="B317" s="21">
        <v>83101500</v>
      </c>
      <c r="C317" s="31" t="s">
        <v>104</v>
      </c>
      <c r="D317" s="56" t="s">
        <v>134</v>
      </c>
      <c r="E317" s="31" t="s">
        <v>164</v>
      </c>
      <c r="F317" s="31" t="s">
        <v>418</v>
      </c>
      <c r="G317" s="31" t="s">
        <v>29</v>
      </c>
      <c r="H317" s="35">
        <v>330000000</v>
      </c>
      <c r="I317" s="33">
        <f t="shared" si="9"/>
        <v>330000000</v>
      </c>
      <c r="J317" s="34" t="s">
        <v>36</v>
      </c>
      <c r="K317" s="34" t="s">
        <v>36</v>
      </c>
      <c r="L317" s="31" t="s">
        <v>37</v>
      </c>
    </row>
    <row r="318" spans="1:12" ht="64.5" customHeight="1">
      <c r="A318" s="3"/>
      <c r="B318" s="21">
        <v>83101500</v>
      </c>
      <c r="C318" s="31" t="s">
        <v>105</v>
      </c>
      <c r="D318" s="56" t="s">
        <v>134</v>
      </c>
      <c r="E318" s="31" t="s">
        <v>358</v>
      </c>
      <c r="F318" s="31" t="s">
        <v>38</v>
      </c>
      <c r="G318" s="31" t="s">
        <v>29</v>
      </c>
      <c r="H318" s="35">
        <f>20000000*1.05</f>
        <v>21000000</v>
      </c>
      <c r="I318" s="33">
        <f t="shared" si="9"/>
        <v>21000000</v>
      </c>
      <c r="J318" s="34" t="s">
        <v>36</v>
      </c>
      <c r="K318" s="34" t="s">
        <v>36</v>
      </c>
      <c r="L318" s="31" t="s">
        <v>37</v>
      </c>
    </row>
    <row r="319" spans="1:12" ht="94.5" customHeight="1">
      <c r="A319" s="3"/>
      <c r="B319" s="21">
        <v>83101500</v>
      </c>
      <c r="C319" s="31" t="s">
        <v>733</v>
      </c>
      <c r="D319" s="56" t="s">
        <v>27</v>
      </c>
      <c r="E319" s="31" t="s">
        <v>107</v>
      </c>
      <c r="F319" s="31" t="s">
        <v>76</v>
      </c>
      <c r="G319" s="31" t="s">
        <v>109</v>
      </c>
      <c r="H319" s="35">
        <v>1800000000</v>
      </c>
      <c r="I319" s="33">
        <f>+H319</f>
        <v>1800000000</v>
      </c>
      <c r="J319" s="34" t="s">
        <v>36</v>
      </c>
      <c r="K319" s="34" t="s">
        <v>36</v>
      </c>
      <c r="L319" s="31" t="s">
        <v>37</v>
      </c>
    </row>
    <row r="320" spans="1:12" ht="94.5" customHeight="1">
      <c r="A320" s="3"/>
      <c r="B320" s="21">
        <v>83101500</v>
      </c>
      <c r="C320" s="31" t="s">
        <v>106</v>
      </c>
      <c r="D320" s="56" t="s">
        <v>28</v>
      </c>
      <c r="E320" s="31" t="s">
        <v>107</v>
      </c>
      <c r="F320" s="31" t="s">
        <v>76</v>
      </c>
      <c r="G320" s="31" t="s">
        <v>109</v>
      </c>
      <c r="H320" s="35">
        <v>1800000000</v>
      </c>
      <c r="I320" s="33">
        <f t="shared" si="9"/>
        <v>1800000000</v>
      </c>
      <c r="J320" s="34" t="s">
        <v>36</v>
      </c>
      <c r="K320" s="34" t="s">
        <v>36</v>
      </c>
      <c r="L320" s="31" t="s">
        <v>37</v>
      </c>
    </row>
    <row r="321" spans="1:12" ht="94.5" customHeight="1">
      <c r="A321" s="3"/>
      <c r="B321" s="21">
        <v>83101500</v>
      </c>
      <c r="C321" s="31" t="s">
        <v>495</v>
      </c>
      <c r="D321" s="56" t="s">
        <v>143</v>
      </c>
      <c r="E321" s="31" t="s">
        <v>351</v>
      </c>
      <c r="F321" s="31" t="s">
        <v>76</v>
      </c>
      <c r="G321" s="31" t="s">
        <v>109</v>
      </c>
      <c r="H321" s="35">
        <v>1148251748</v>
      </c>
      <c r="I321" s="33">
        <f t="shared" si="9"/>
        <v>1148251748</v>
      </c>
      <c r="J321" s="34" t="s">
        <v>36</v>
      </c>
      <c r="K321" s="34" t="s">
        <v>36</v>
      </c>
      <c r="L321" s="31" t="s">
        <v>37</v>
      </c>
    </row>
    <row r="322" spans="1:12" ht="94.5" customHeight="1">
      <c r="A322" s="3"/>
      <c r="B322" s="21">
        <v>83101500</v>
      </c>
      <c r="C322" s="31" t="s">
        <v>511</v>
      </c>
      <c r="D322" s="56" t="s">
        <v>27</v>
      </c>
      <c r="E322" s="31" t="s">
        <v>351</v>
      </c>
      <c r="F322" s="31" t="s">
        <v>38</v>
      </c>
      <c r="G322" s="31" t="s">
        <v>109</v>
      </c>
      <c r="H322" s="35">
        <v>236228685</v>
      </c>
      <c r="I322" s="33">
        <f t="shared" si="9"/>
        <v>236228685</v>
      </c>
      <c r="J322" s="34" t="s">
        <v>36</v>
      </c>
      <c r="K322" s="34" t="s">
        <v>36</v>
      </c>
      <c r="L322" s="31" t="s">
        <v>37</v>
      </c>
    </row>
    <row r="323" spans="1:12" ht="94.5" customHeight="1">
      <c r="A323" s="3"/>
      <c r="B323" s="21">
        <v>83101500</v>
      </c>
      <c r="C323" s="31" t="s">
        <v>466</v>
      </c>
      <c r="D323" s="56" t="s">
        <v>27</v>
      </c>
      <c r="E323" s="31" t="s">
        <v>132</v>
      </c>
      <c r="F323" s="31" t="s">
        <v>417</v>
      </c>
      <c r="G323" s="31" t="s">
        <v>458</v>
      </c>
      <c r="H323" s="35">
        <v>439587187</v>
      </c>
      <c r="I323" s="33">
        <f t="shared" si="9"/>
        <v>439587187</v>
      </c>
      <c r="J323" s="34" t="s">
        <v>36</v>
      </c>
      <c r="K323" s="34" t="s">
        <v>36</v>
      </c>
      <c r="L323" s="31" t="s">
        <v>37</v>
      </c>
    </row>
    <row r="324" spans="1:12" ht="94.5" customHeight="1">
      <c r="A324" s="3"/>
      <c r="B324" s="21">
        <v>83101500</v>
      </c>
      <c r="C324" s="31" t="s">
        <v>588</v>
      </c>
      <c r="D324" s="56" t="s">
        <v>74</v>
      </c>
      <c r="E324" s="31" t="s">
        <v>132</v>
      </c>
      <c r="F324" s="31" t="s">
        <v>72</v>
      </c>
      <c r="G324" s="31" t="s">
        <v>458</v>
      </c>
      <c r="H324" s="35">
        <v>17789378</v>
      </c>
      <c r="I324" s="33">
        <f>+H324</f>
        <v>17789378</v>
      </c>
      <c r="J324" s="34" t="s">
        <v>36</v>
      </c>
      <c r="K324" s="34" t="s">
        <v>36</v>
      </c>
      <c r="L324" s="31" t="s">
        <v>37</v>
      </c>
    </row>
    <row r="325" spans="1:12" ht="94.5" customHeight="1">
      <c r="A325" s="3"/>
      <c r="B325" s="21">
        <v>83101500</v>
      </c>
      <c r="C325" s="31" t="s">
        <v>497</v>
      </c>
      <c r="D325" s="56" t="s">
        <v>143</v>
      </c>
      <c r="E325" s="31" t="s">
        <v>407</v>
      </c>
      <c r="F325" s="31" t="s">
        <v>38</v>
      </c>
      <c r="G325" s="31" t="s">
        <v>458</v>
      </c>
      <c r="H325" s="35">
        <v>250000000</v>
      </c>
      <c r="I325" s="33">
        <f t="shared" si="9"/>
        <v>250000000</v>
      </c>
      <c r="J325" s="34" t="s">
        <v>36</v>
      </c>
      <c r="K325" s="34" t="s">
        <v>36</v>
      </c>
      <c r="L325" s="31" t="s">
        <v>37</v>
      </c>
    </row>
    <row r="326" spans="1:12" ht="88.5" customHeight="1">
      <c r="A326" s="2"/>
      <c r="B326" s="21">
        <v>81101516</v>
      </c>
      <c r="C326" s="31" t="s">
        <v>110</v>
      </c>
      <c r="D326" s="31" t="s">
        <v>28</v>
      </c>
      <c r="E326" s="31" t="s">
        <v>85</v>
      </c>
      <c r="F326" s="31" t="s">
        <v>38</v>
      </c>
      <c r="G326" s="31" t="s">
        <v>29</v>
      </c>
      <c r="H326" s="59">
        <v>67392000</v>
      </c>
      <c r="I326" s="33">
        <f>+H326</f>
        <v>67392000</v>
      </c>
      <c r="J326" s="34" t="s">
        <v>36</v>
      </c>
      <c r="K326" s="34" t="s">
        <v>36</v>
      </c>
      <c r="L326" s="31" t="s">
        <v>37</v>
      </c>
    </row>
    <row r="327" spans="1:12" ht="88.5" customHeight="1">
      <c r="A327" s="2"/>
      <c r="B327" s="21">
        <v>81101516</v>
      </c>
      <c r="C327" s="31" t="s">
        <v>110</v>
      </c>
      <c r="D327" s="31" t="s">
        <v>28</v>
      </c>
      <c r="E327" s="31" t="s">
        <v>85</v>
      </c>
      <c r="F327" s="31" t="s">
        <v>38</v>
      </c>
      <c r="G327" s="31" t="s">
        <v>29</v>
      </c>
      <c r="H327" s="59">
        <v>56160000</v>
      </c>
      <c r="I327" s="33">
        <f aca="true" t="shared" si="10" ref="I327:I372">+H327</f>
        <v>56160000</v>
      </c>
      <c r="J327" s="34" t="s">
        <v>36</v>
      </c>
      <c r="K327" s="34" t="s">
        <v>36</v>
      </c>
      <c r="L327" s="31" t="s">
        <v>37</v>
      </c>
    </row>
    <row r="328" spans="1:12" ht="88.5" customHeight="1">
      <c r="A328" s="2"/>
      <c r="B328" s="21">
        <v>81101516</v>
      </c>
      <c r="C328" s="31" t="s">
        <v>111</v>
      </c>
      <c r="D328" s="31" t="s">
        <v>28</v>
      </c>
      <c r="E328" s="31" t="s">
        <v>85</v>
      </c>
      <c r="F328" s="31" t="s">
        <v>38</v>
      </c>
      <c r="G328" s="31" t="s">
        <v>29</v>
      </c>
      <c r="H328" s="36">
        <v>37440000</v>
      </c>
      <c r="I328" s="33">
        <f t="shared" si="10"/>
        <v>37440000</v>
      </c>
      <c r="J328" s="34" t="s">
        <v>36</v>
      </c>
      <c r="K328" s="34" t="s">
        <v>36</v>
      </c>
      <c r="L328" s="31" t="s">
        <v>37</v>
      </c>
    </row>
    <row r="329" spans="1:12" ht="88.5" customHeight="1">
      <c r="A329" s="2"/>
      <c r="B329" s="21">
        <v>81101516</v>
      </c>
      <c r="C329" s="31" t="s">
        <v>110</v>
      </c>
      <c r="D329" s="31" t="s">
        <v>65</v>
      </c>
      <c r="E329" s="31" t="s">
        <v>85</v>
      </c>
      <c r="F329" s="31" t="s">
        <v>38</v>
      </c>
      <c r="G329" s="31" t="s">
        <v>29</v>
      </c>
      <c r="H329" s="59">
        <v>67392000</v>
      </c>
      <c r="I329" s="33">
        <f t="shared" si="10"/>
        <v>67392000</v>
      </c>
      <c r="J329" s="34" t="s">
        <v>36</v>
      </c>
      <c r="K329" s="34" t="s">
        <v>36</v>
      </c>
      <c r="L329" s="31" t="s">
        <v>37</v>
      </c>
    </row>
    <row r="330" spans="1:12" ht="88.5" customHeight="1">
      <c r="A330" s="2"/>
      <c r="B330" s="21">
        <v>81101516</v>
      </c>
      <c r="C330" s="31" t="s">
        <v>110</v>
      </c>
      <c r="D330" s="31" t="s">
        <v>65</v>
      </c>
      <c r="E330" s="31" t="s">
        <v>85</v>
      </c>
      <c r="F330" s="31" t="s">
        <v>38</v>
      </c>
      <c r="G330" s="31" t="s">
        <v>29</v>
      </c>
      <c r="H330" s="59">
        <v>37440000</v>
      </c>
      <c r="I330" s="33">
        <f t="shared" si="10"/>
        <v>37440000</v>
      </c>
      <c r="J330" s="34" t="s">
        <v>36</v>
      </c>
      <c r="K330" s="34" t="s">
        <v>36</v>
      </c>
      <c r="L330" s="31" t="s">
        <v>37</v>
      </c>
    </row>
    <row r="331" spans="1:12" ht="88.5" customHeight="1">
      <c r="A331" s="2"/>
      <c r="B331" s="21">
        <v>81101516</v>
      </c>
      <c r="C331" s="31" t="s">
        <v>110</v>
      </c>
      <c r="D331" s="31" t="s">
        <v>28</v>
      </c>
      <c r="E331" s="31" t="s">
        <v>85</v>
      </c>
      <c r="F331" s="31" t="s">
        <v>38</v>
      </c>
      <c r="G331" s="31" t="s">
        <v>29</v>
      </c>
      <c r="H331" s="59">
        <v>49920000</v>
      </c>
      <c r="I331" s="33">
        <f t="shared" si="10"/>
        <v>49920000</v>
      </c>
      <c r="J331" s="34" t="s">
        <v>36</v>
      </c>
      <c r="K331" s="34" t="s">
        <v>36</v>
      </c>
      <c r="L331" s="31" t="s">
        <v>37</v>
      </c>
    </row>
    <row r="332" spans="1:12" ht="88.5" customHeight="1">
      <c r="A332" s="2"/>
      <c r="B332" s="21">
        <v>81101516</v>
      </c>
      <c r="C332" s="31" t="s">
        <v>110</v>
      </c>
      <c r="D332" s="31" t="s">
        <v>65</v>
      </c>
      <c r="E332" s="31" t="s">
        <v>85</v>
      </c>
      <c r="F332" s="31" t="s">
        <v>38</v>
      </c>
      <c r="G332" s="31" t="s">
        <v>29</v>
      </c>
      <c r="H332" s="59">
        <v>49920000</v>
      </c>
      <c r="I332" s="33">
        <f t="shared" si="10"/>
        <v>49920000</v>
      </c>
      <c r="J332" s="34" t="s">
        <v>36</v>
      </c>
      <c r="K332" s="34" t="s">
        <v>36</v>
      </c>
      <c r="L332" s="31" t="s">
        <v>37</v>
      </c>
    </row>
    <row r="333" spans="1:12" ht="88.5" customHeight="1">
      <c r="A333" s="2"/>
      <c r="B333" s="21">
        <v>81101516</v>
      </c>
      <c r="C333" s="31" t="s">
        <v>110</v>
      </c>
      <c r="D333" s="31" t="s">
        <v>28</v>
      </c>
      <c r="E333" s="31" t="s">
        <v>85</v>
      </c>
      <c r="F333" s="31" t="s">
        <v>38</v>
      </c>
      <c r="G333" s="31" t="s">
        <v>29</v>
      </c>
      <c r="H333" s="59">
        <v>51168000</v>
      </c>
      <c r="I333" s="33">
        <f t="shared" si="10"/>
        <v>51168000</v>
      </c>
      <c r="J333" s="34" t="s">
        <v>36</v>
      </c>
      <c r="K333" s="34" t="s">
        <v>36</v>
      </c>
      <c r="L333" s="31" t="s">
        <v>37</v>
      </c>
    </row>
    <row r="334" spans="1:12" ht="88.5" customHeight="1">
      <c r="A334" s="2"/>
      <c r="B334" s="21">
        <v>81101516</v>
      </c>
      <c r="C334" s="31" t="s">
        <v>110</v>
      </c>
      <c r="D334" s="31" t="s">
        <v>65</v>
      </c>
      <c r="E334" s="31" t="s">
        <v>85</v>
      </c>
      <c r="F334" s="31" t="s">
        <v>38</v>
      </c>
      <c r="G334" s="31" t="s">
        <v>29</v>
      </c>
      <c r="H334" s="59">
        <v>67392000</v>
      </c>
      <c r="I334" s="33">
        <f t="shared" si="10"/>
        <v>67392000</v>
      </c>
      <c r="J334" s="34" t="s">
        <v>36</v>
      </c>
      <c r="K334" s="34" t="s">
        <v>36</v>
      </c>
      <c r="L334" s="31" t="s">
        <v>37</v>
      </c>
    </row>
    <row r="335" spans="1:12" ht="88.5" customHeight="1">
      <c r="A335" s="2"/>
      <c r="B335" s="21">
        <v>81101516</v>
      </c>
      <c r="C335" s="31" t="s">
        <v>110</v>
      </c>
      <c r="D335" s="31" t="s">
        <v>28</v>
      </c>
      <c r="E335" s="31" t="s">
        <v>85</v>
      </c>
      <c r="F335" s="31" t="s">
        <v>38</v>
      </c>
      <c r="G335" s="31" t="s">
        <v>29</v>
      </c>
      <c r="H335" s="59">
        <v>93600000</v>
      </c>
      <c r="I335" s="33">
        <f t="shared" si="10"/>
        <v>93600000</v>
      </c>
      <c r="J335" s="34" t="s">
        <v>36</v>
      </c>
      <c r="K335" s="34" t="s">
        <v>36</v>
      </c>
      <c r="L335" s="31" t="s">
        <v>37</v>
      </c>
    </row>
    <row r="336" spans="1:12" ht="88.5" customHeight="1">
      <c r="A336" s="2"/>
      <c r="B336" s="21">
        <v>81101516</v>
      </c>
      <c r="C336" s="31" t="s">
        <v>110</v>
      </c>
      <c r="D336" s="31" t="s">
        <v>28</v>
      </c>
      <c r="E336" s="31" t="s">
        <v>85</v>
      </c>
      <c r="F336" s="31" t="s">
        <v>38</v>
      </c>
      <c r="G336" s="31" t="s">
        <v>29</v>
      </c>
      <c r="H336" s="59">
        <v>64446957</v>
      </c>
      <c r="I336" s="33">
        <f t="shared" si="10"/>
        <v>64446957</v>
      </c>
      <c r="J336" s="34" t="s">
        <v>36</v>
      </c>
      <c r="K336" s="34" t="s">
        <v>36</v>
      </c>
      <c r="L336" s="31" t="s">
        <v>37</v>
      </c>
    </row>
    <row r="337" spans="1:12" ht="88.5" customHeight="1">
      <c r="A337" s="2"/>
      <c r="B337" s="21">
        <v>81101516</v>
      </c>
      <c r="C337" s="31" t="s">
        <v>496</v>
      </c>
      <c r="D337" s="31" t="s">
        <v>143</v>
      </c>
      <c r="E337" s="31" t="s">
        <v>468</v>
      </c>
      <c r="F337" s="31" t="s">
        <v>38</v>
      </c>
      <c r="G337" s="31" t="s">
        <v>29</v>
      </c>
      <c r="H337" s="59">
        <v>208250000</v>
      </c>
      <c r="I337" s="33">
        <f t="shared" si="10"/>
        <v>208250000</v>
      </c>
      <c r="J337" s="34" t="s">
        <v>36</v>
      </c>
      <c r="K337" s="34" t="s">
        <v>36</v>
      </c>
      <c r="L337" s="31" t="s">
        <v>37</v>
      </c>
    </row>
    <row r="338" spans="1:12" ht="88.5" customHeight="1">
      <c r="A338" s="2"/>
      <c r="B338" s="21">
        <v>81101516</v>
      </c>
      <c r="C338" s="31" t="s">
        <v>110</v>
      </c>
      <c r="D338" s="31" t="s">
        <v>28</v>
      </c>
      <c r="E338" s="31" t="s">
        <v>85</v>
      </c>
      <c r="F338" s="31" t="s">
        <v>38</v>
      </c>
      <c r="G338" s="31" t="s">
        <v>29</v>
      </c>
      <c r="H338" s="59">
        <v>49920000</v>
      </c>
      <c r="I338" s="33">
        <f t="shared" si="10"/>
        <v>49920000</v>
      </c>
      <c r="J338" s="34" t="s">
        <v>36</v>
      </c>
      <c r="K338" s="34" t="s">
        <v>36</v>
      </c>
      <c r="L338" s="31" t="s">
        <v>37</v>
      </c>
    </row>
    <row r="339" spans="1:12" ht="88.5" customHeight="1">
      <c r="A339" s="2"/>
      <c r="B339" s="21">
        <v>81101516</v>
      </c>
      <c r="C339" s="31" t="s">
        <v>110</v>
      </c>
      <c r="D339" s="31" t="s">
        <v>28</v>
      </c>
      <c r="E339" s="31" t="s">
        <v>85</v>
      </c>
      <c r="F339" s="31" t="s">
        <v>38</v>
      </c>
      <c r="G339" s="31" t="s">
        <v>29</v>
      </c>
      <c r="H339" s="59">
        <v>67392000</v>
      </c>
      <c r="I339" s="33">
        <f t="shared" si="10"/>
        <v>67392000</v>
      </c>
      <c r="J339" s="34" t="s">
        <v>36</v>
      </c>
      <c r="K339" s="34" t="s">
        <v>36</v>
      </c>
      <c r="L339" s="31" t="s">
        <v>37</v>
      </c>
    </row>
    <row r="340" spans="1:12" ht="88.5" customHeight="1">
      <c r="A340" s="2"/>
      <c r="B340" s="21">
        <v>81101516</v>
      </c>
      <c r="C340" s="31" t="s">
        <v>110</v>
      </c>
      <c r="D340" s="31" t="s">
        <v>134</v>
      </c>
      <c r="E340" s="31" t="s">
        <v>162</v>
      </c>
      <c r="F340" s="31" t="s">
        <v>38</v>
      </c>
      <c r="G340" s="31" t="s">
        <v>29</v>
      </c>
      <c r="H340" s="37">
        <f>5100000*11</f>
        <v>56100000</v>
      </c>
      <c r="I340" s="33">
        <f t="shared" si="10"/>
        <v>56100000</v>
      </c>
      <c r="J340" s="34" t="s">
        <v>36</v>
      </c>
      <c r="K340" s="34" t="s">
        <v>36</v>
      </c>
      <c r="L340" s="31" t="s">
        <v>37</v>
      </c>
    </row>
    <row r="341" spans="1:12" ht="88.5" customHeight="1">
      <c r="A341" s="2"/>
      <c r="B341" s="21">
        <v>81101516</v>
      </c>
      <c r="C341" s="31" t="s">
        <v>112</v>
      </c>
      <c r="D341" s="31" t="s">
        <v>28</v>
      </c>
      <c r="E341" s="31" t="s">
        <v>85</v>
      </c>
      <c r="F341" s="31" t="s">
        <v>38</v>
      </c>
      <c r="G341" s="31" t="s">
        <v>29</v>
      </c>
      <c r="H341" s="59">
        <v>33696000</v>
      </c>
      <c r="I341" s="33">
        <f t="shared" si="10"/>
        <v>33696000</v>
      </c>
      <c r="J341" s="34" t="s">
        <v>36</v>
      </c>
      <c r="K341" s="34" t="s">
        <v>36</v>
      </c>
      <c r="L341" s="31" t="s">
        <v>37</v>
      </c>
    </row>
    <row r="342" spans="1:12" ht="88.5" customHeight="1">
      <c r="A342" s="2"/>
      <c r="B342" s="21">
        <v>81101516</v>
      </c>
      <c r="C342" s="31" t="s">
        <v>113</v>
      </c>
      <c r="D342" s="31" t="s">
        <v>28</v>
      </c>
      <c r="E342" s="31" t="s">
        <v>85</v>
      </c>
      <c r="F342" s="31" t="s">
        <v>38</v>
      </c>
      <c r="G342" s="31" t="s">
        <v>29</v>
      </c>
      <c r="H342" s="59">
        <v>67392000</v>
      </c>
      <c r="I342" s="33">
        <f t="shared" si="10"/>
        <v>67392000</v>
      </c>
      <c r="J342" s="34" t="s">
        <v>36</v>
      </c>
      <c r="K342" s="34" t="s">
        <v>36</v>
      </c>
      <c r="L342" s="31" t="s">
        <v>37</v>
      </c>
    </row>
    <row r="343" spans="1:12" ht="88.5" customHeight="1">
      <c r="A343" s="2"/>
      <c r="B343" s="21">
        <v>81101516</v>
      </c>
      <c r="C343" s="31" t="s">
        <v>114</v>
      </c>
      <c r="D343" s="31" t="s">
        <v>28</v>
      </c>
      <c r="E343" s="31" t="s">
        <v>85</v>
      </c>
      <c r="F343" s="31" t="s">
        <v>38</v>
      </c>
      <c r="G343" s="31" t="s">
        <v>29</v>
      </c>
      <c r="H343" s="59">
        <v>67392000</v>
      </c>
      <c r="I343" s="33">
        <f t="shared" si="10"/>
        <v>67392000</v>
      </c>
      <c r="J343" s="34" t="s">
        <v>36</v>
      </c>
      <c r="K343" s="34" t="s">
        <v>36</v>
      </c>
      <c r="L343" s="31" t="s">
        <v>37</v>
      </c>
    </row>
    <row r="344" spans="1:12" ht="88.5" customHeight="1">
      <c r="A344" s="2"/>
      <c r="B344" s="21">
        <v>81101516</v>
      </c>
      <c r="C344" s="31" t="s">
        <v>115</v>
      </c>
      <c r="D344" s="31" t="s">
        <v>28</v>
      </c>
      <c r="E344" s="31" t="s">
        <v>85</v>
      </c>
      <c r="F344" s="31" t="s">
        <v>38</v>
      </c>
      <c r="G344" s="31" t="s">
        <v>29</v>
      </c>
      <c r="H344" s="59">
        <v>74880000</v>
      </c>
      <c r="I344" s="33">
        <f t="shared" si="10"/>
        <v>74880000</v>
      </c>
      <c r="J344" s="34" t="s">
        <v>36</v>
      </c>
      <c r="K344" s="34" t="s">
        <v>36</v>
      </c>
      <c r="L344" s="31" t="s">
        <v>37</v>
      </c>
    </row>
    <row r="345" spans="1:12" ht="88.5" customHeight="1">
      <c r="A345" s="2"/>
      <c r="B345" s="21">
        <v>81101516</v>
      </c>
      <c r="C345" s="31" t="s">
        <v>116</v>
      </c>
      <c r="D345" s="31" t="s">
        <v>28</v>
      </c>
      <c r="E345" s="31" t="s">
        <v>85</v>
      </c>
      <c r="F345" s="31" t="s">
        <v>38</v>
      </c>
      <c r="G345" s="31" t="s">
        <v>29</v>
      </c>
      <c r="H345" s="59">
        <v>56160000</v>
      </c>
      <c r="I345" s="33">
        <f t="shared" si="10"/>
        <v>56160000</v>
      </c>
      <c r="J345" s="34" t="s">
        <v>36</v>
      </c>
      <c r="K345" s="34" t="s">
        <v>36</v>
      </c>
      <c r="L345" s="31" t="s">
        <v>37</v>
      </c>
    </row>
    <row r="346" spans="1:12" ht="88.5" customHeight="1">
      <c r="A346" s="2"/>
      <c r="B346" s="21">
        <v>81101516</v>
      </c>
      <c r="C346" s="31" t="s">
        <v>117</v>
      </c>
      <c r="D346" s="31" t="s">
        <v>143</v>
      </c>
      <c r="E346" s="31" t="s">
        <v>468</v>
      </c>
      <c r="F346" s="31" t="s">
        <v>38</v>
      </c>
      <c r="G346" s="31" t="s">
        <v>29</v>
      </c>
      <c r="H346" s="36">
        <v>41184000</v>
      </c>
      <c r="I346" s="33">
        <f t="shared" si="10"/>
        <v>41184000</v>
      </c>
      <c r="J346" s="34" t="s">
        <v>36</v>
      </c>
      <c r="K346" s="34" t="s">
        <v>36</v>
      </c>
      <c r="L346" s="31" t="s">
        <v>37</v>
      </c>
    </row>
    <row r="347" spans="1:12" ht="125.25" customHeight="1">
      <c r="A347" s="2"/>
      <c r="B347" s="21">
        <v>81101516</v>
      </c>
      <c r="C347" s="31" t="s">
        <v>118</v>
      </c>
      <c r="D347" s="31" t="s">
        <v>28</v>
      </c>
      <c r="E347" s="31" t="s">
        <v>85</v>
      </c>
      <c r="F347" s="31" t="s">
        <v>38</v>
      </c>
      <c r="G347" s="31" t="s">
        <v>29</v>
      </c>
      <c r="H347" s="36">
        <v>53913600</v>
      </c>
      <c r="I347" s="33">
        <f t="shared" si="10"/>
        <v>53913600</v>
      </c>
      <c r="J347" s="34" t="s">
        <v>36</v>
      </c>
      <c r="K347" s="34" t="s">
        <v>36</v>
      </c>
      <c r="L347" s="31" t="s">
        <v>37</v>
      </c>
    </row>
    <row r="348" spans="1:12" ht="88.5" customHeight="1">
      <c r="A348" s="2"/>
      <c r="B348" s="21">
        <v>81101516</v>
      </c>
      <c r="C348" s="31" t="s">
        <v>116</v>
      </c>
      <c r="D348" s="31" t="s">
        <v>28</v>
      </c>
      <c r="E348" s="31" t="s">
        <v>85</v>
      </c>
      <c r="F348" s="31" t="s">
        <v>38</v>
      </c>
      <c r="G348" s="31" t="s">
        <v>29</v>
      </c>
      <c r="H348" s="59">
        <v>56160000</v>
      </c>
      <c r="I348" s="33">
        <f t="shared" si="10"/>
        <v>56160000</v>
      </c>
      <c r="J348" s="34" t="s">
        <v>36</v>
      </c>
      <c r="K348" s="34" t="s">
        <v>36</v>
      </c>
      <c r="L348" s="31" t="s">
        <v>37</v>
      </c>
    </row>
    <row r="349" spans="1:12" ht="88.5" customHeight="1">
      <c r="A349" s="2"/>
      <c r="B349" s="21">
        <v>81101516</v>
      </c>
      <c r="C349" s="31" t="s">
        <v>119</v>
      </c>
      <c r="D349" s="31" t="s">
        <v>28</v>
      </c>
      <c r="E349" s="31" t="s">
        <v>85</v>
      </c>
      <c r="F349" s="31" t="s">
        <v>38</v>
      </c>
      <c r="G349" s="31" t="s">
        <v>29</v>
      </c>
      <c r="H349" s="36">
        <v>31200000</v>
      </c>
      <c r="I349" s="33">
        <f t="shared" si="10"/>
        <v>31200000</v>
      </c>
      <c r="J349" s="34" t="s">
        <v>36</v>
      </c>
      <c r="K349" s="34" t="s">
        <v>36</v>
      </c>
      <c r="L349" s="31" t="s">
        <v>37</v>
      </c>
    </row>
    <row r="350" spans="1:12" ht="99" customHeight="1">
      <c r="A350" s="2"/>
      <c r="B350" s="21">
        <v>81101516</v>
      </c>
      <c r="C350" s="31" t="s">
        <v>120</v>
      </c>
      <c r="D350" s="31" t="s">
        <v>28</v>
      </c>
      <c r="E350" s="31" t="s">
        <v>85</v>
      </c>
      <c r="F350" s="31" t="s">
        <v>38</v>
      </c>
      <c r="G350" s="31" t="s">
        <v>29</v>
      </c>
      <c r="H350" s="59">
        <v>67392000</v>
      </c>
      <c r="I350" s="33">
        <f t="shared" si="10"/>
        <v>67392000</v>
      </c>
      <c r="J350" s="34" t="s">
        <v>36</v>
      </c>
      <c r="K350" s="34" t="s">
        <v>36</v>
      </c>
      <c r="L350" s="31" t="s">
        <v>37</v>
      </c>
    </row>
    <row r="351" spans="1:12" ht="88.5" customHeight="1">
      <c r="A351" s="2"/>
      <c r="B351" s="21">
        <v>81101516</v>
      </c>
      <c r="C351" s="31" t="s">
        <v>121</v>
      </c>
      <c r="D351" s="31" t="s">
        <v>65</v>
      </c>
      <c r="E351" s="31" t="s">
        <v>85</v>
      </c>
      <c r="F351" s="31" t="s">
        <v>38</v>
      </c>
      <c r="G351" s="31" t="s">
        <v>29</v>
      </c>
      <c r="H351" s="36">
        <v>50000000</v>
      </c>
      <c r="I351" s="33">
        <f t="shared" si="10"/>
        <v>50000000</v>
      </c>
      <c r="J351" s="34" t="s">
        <v>36</v>
      </c>
      <c r="K351" s="34" t="s">
        <v>36</v>
      </c>
      <c r="L351" s="31" t="s">
        <v>37</v>
      </c>
    </row>
    <row r="352" spans="1:12" ht="88.5" customHeight="1">
      <c r="A352" s="2"/>
      <c r="B352" s="21">
        <v>81101516</v>
      </c>
      <c r="C352" s="31" t="s">
        <v>122</v>
      </c>
      <c r="D352" s="31" t="s">
        <v>143</v>
      </c>
      <c r="E352" s="31" t="s">
        <v>85</v>
      </c>
      <c r="F352" s="31" t="s">
        <v>38</v>
      </c>
      <c r="G352" s="31" t="s">
        <v>82</v>
      </c>
      <c r="H352" s="36">
        <v>68706000</v>
      </c>
      <c r="I352" s="33">
        <f t="shared" si="10"/>
        <v>68706000</v>
      </c>
      <c r="J352" s="34" t="s">
        <v>36</v>
      </c>
      <c r="K352" s="34" t="s">
        <v>36</v>
      </c>
      <c r="L352" s="31" t="s">
        <v>37</v>
      </c>
    </row>
    <row r="353" spans="1:12" ht="88.5" customHeight="1">
      <c r="A353" s="2"/>
      <c r="B353" s="21">
        <v>81101516</v>
      </c>
      <c r="C353" s="31" t="s">
        <v>123</v>
      </c>
      <c r="D353" s="31" t="s">
        <v>65</v>
      </c>
      <c r="E353" s="31" t="s">
        <v>85</v>
      </c>
      <c r="F353" s="31" t="s">
        <v>38</v>
      </c>
      <c r="G353" s="31" t="s">
        <v>29</v>
      </c>
      <c r="H353" s="36">
        <v>50000000</v>
      </c>
      <c r="I353" s="33">
        <f t="shared" si="10"/>
        <v>50000000</v>
      </c>
      <c r="J353" s="34" t="s">
        <v>36</v>
      </c>
      <c r="K353" s="34" t="s">
        <v>36</v>
      </c>
      <c r="L353" s="31" t="s">
        <v>37</v>
      </c>
    </row>
    <row r="354" spans="1:12" ht="88.5" customHeight="1">
      <c r="A354" s="2"/>
      <c r="B354" s="21">
        <v>81101516</v>
      </c>
      <c r="C354" s="31" t="s">
        <v>114</v>
      </c>
      <c r="D354" s="31" t="s">
        <v>28</v>
      </c>
      <c r="E354" s="31" t="s">
        <v>85</v>
      </c>
      <c r="F354" s="31" t="s">
        <v>38</v>
      </c>
      <c r="G354" s="31" t="s">
        <v>29</v>
      </c>
      <c r="H354" s="59">
        <v>57408000</v>
      </c>
      <c r="I354" s="33">
        <f t="shared" si="10"/>
        <v>57408000</v>
      </c>
      <c r="J354" s="34" t="s">
        <v>36</v>
      </c>
      <c r="K354" s="34" t="s">
        <v>36</v>
      </c>
      <c r="L354" s="31" t="s">
        <v>37</v>
      </c>
    </row>
    <row r="355" spans="1:12" ht="88.5" customHeight="1">
      <c r="A355" s="2"/>
      <c r="B355" s="21">
        <v>81101516</v>
      </c>
      <c r="C355" s="31" t="s">
        <v>124</v>
      </c>
      <c r="D355" s="31" t="s">
        <v>28</v>
      </c>
      <c r="E355" s="31" t="s">
        <v>85</v>
      </c>
      <c r="F355" s="31" t="s">
        <v>38</v>
      </c>
      <c r="G355" s="31" t="s">
        <v>29</v>
      </c>
      <c r="H355" s="59">
        <v>53913600</v>
      </c>
      <c r="I355" s="33">
        <f t="shared" si="10"/>
        <v>53913600</v>
      </c>
      <c r="J355" s="34" t="s">
        <v>36</v>
      </c>
      <c r="K355" s="34" t="s">
        <v>36</v>
      </c>
      <c r="L355" s="31" t="s">
        <v>37</v>
      </c>
    </row>
    <row r="356" spans="1:12" ht="88.5" customHeight="1">
      <c r="A356" s="2"/>
      <c r="B356" s="21">
        <v>81101516</v>
      </c>
      <c r="C356" s="31" t="s">
        <v>125</v>
      </c>
      <c r="D356" s="31" t="s">
        <v>28</v>
      </c>
      <c r="E356" s="31" t="s">
        <v>85</v>
      </c>
      <c r="F356" s="31" t="s">
        <v>38</v>
      </c>
      <c r="G356" s="31" t="s">
        <v>29</v>
      </c>
      <c r="H356" s="59">
        <v>21565440</v>
      </c>
      <c r="I356" s="33">
        <f t="shared" si="10"/>
        <v>21565440</v>
      </c>
      <c r="J356" s="34" t="s">
        <v>36</v>
      </c>
      <c r="K356" s="34" t="s">
        <v>36</v>
      </c>
      <c r="L356" s="31" t="s">
        <v>37</v>
      </c>
    </row>
    <row r="357" spans="1:12" ht="107.25" customHeight="1">
      <c r="A357" s="2"/>
      <c r="B357" s="21">
        <v>81101516</v>
      </c>
      <c r="C357" s="31" t="s">
        <v>114</v>
      </c>
      <c r="D357" s="31" t="s">
        <v>28</v>
      </c>
      <c r="E357" s="31" t="s">
        <v>85</v>
      </c>
      <c r="F357" s="31" t="s">
        <v>38</v>
      </c>
      <c r="G357" s="31" t="s">
        <v>29</v>
      </c>
      <c r="H357" s="59">
        <v>67392000</v>
      </c>
      <c r="I357" s="33">
        <f t="shared" si="10"/>
        <v>67392000</v>
      </c>
      <c r="J357" s="34" t="s">
        <v>36</v>
      </c>
      <c r="K357" s="34" t="s">
        <v>36</v>
      </c>
      <c r="L357" s="31" t="s">
        <v>37</v>
      </c>
    </row>
    <row r="358" spans="1:12" ht="93.75" customHeight="1">
      <c r="A358" s="2"/>
      <c r="B358" s="21">
        <v>81101516</v>
      </c>
      <c r="C358" s="31" t="s">
        <v>256</v>
      </c>
      <c r="D358" s="31" t="s">
        <v>74</v>
      </c>
      <c r="E358" s="31" t="s">
        <v>102</v>
      </c>
      <c r="F358" s="31" t="s">
        <v>630</v>
      </c>
      <c r="G358" s="31" t="s">
        <v>82</v>
      </c>
      <c r="H358" s="37">
        <v>287942320</v>
      </c>
      <c r="I358" s="33">
        <f t="shared" si="10"/>
        <v>287942320</v>
      </c>
      <c r="J358" s="34" t="s">
        <v>36</v>
      </c>
      <c r="K358" s="34" t="s">
        <v>36</v>
      </c>
      <c r="L358" s="31" t="s">
        <v>37</v>
      </c>
    </row>
    <row r="359" spans="1:12" ht="88.5" customHeight="1">
      <c r="A359" s="2"/>
      <c r="B359" s="21">
        <v>81101516</v>
      </c>
      <c r="C359" s="31" t="s">
        <v>114</v>
      </c>
      <c r="D359" s="31" t="s">
        <v>28</v>
      </c>
      <c r="E359" s="31" t="s">
        <v>85</v>
      </c>
      <c r="F359" s="31" t="s">
        <v>38</v>
      </c>
      <c r="G359" s="31" t="s">
        <v>29</v>
      </c>
      <c r="H359" s="59">
        <v>62400000</v>
      </c>
      <c r="I359" s="33">
        <f t="shared" si="10"/>
        <v>62400000</v>
      </c>
      <c r="J359" s="34" t="s">
        <v>36</v>
      </c>
      <c r="K359" s="34" t="s">
        <v>36</v>
      </c>
      <c r="L359" s="31" t="s">
        <v>37</v>
      </c>
    </row>
    <row r="360" spans="1:12" ht="88.5" customHeight="1">
      <c r="A360" s="2"/>
      <c r="B360" s="21">
        <v>81101516</v>
      </c>
      <c r="C360" s="31" t="s">
        <v>114</v>
      </c>
      <c r="D360" s="31" t="s">
        <v>28</v>
      </c>
      <c r="E360" s="31" t="s">
        <v>85</v>
      </c>
      <c r="F360" s="31" t="s">
        <v>38</v>
      </c>
      <c r="G360" s="31" t="s">
        <v>29</v>
      </c>
      <c r="H360" s="59">
        <v>67392000</v>
      </c>
      <c r="I360" s="33">
        <f t="shared" si="10"/>
        <v>67392000</v>
      </c>
      <c r="J360" s="34" t="s">
        <v>36</v>
      </c>
      <c r="K360" s="34" t="s">
        <v>36</v>
      </c>
      <c r="L360" s="31" t="s">
        <v>37</v>
      </c>
    </row>
    <row r="361" spans="1:12" ht="88.5" customHeight="1">
      <c r="A361" s="2"/>
      <c r="B361" s="21">
        <v>81101516</v>
      </c>
      <c r="C361" s="31" t="s">
        <v>453</v>
      </c>
      <c r="D361" s="31" t="s">
        <v>65</v>
      </c>
      <c r="E361" s="31" t="s">
        <v>225</v>
      </c>
      <c r="F361" s="31" t="s">
        <v>38</v>
      </c>
      <c r="G361" s="31" t="s">
        <v>29</v>
      </c>
      <c r="H361" s="59">
        <v>38000000</v>
      </c>
      <c r="I361" s="33">
        <f t="shared" si="10"/>
        <v>38000000</v>
      </c>
      <c r="J361" s="34" t="s">
        <v>36</v>
      </c>
      <c r="K361" s="34" t="s">
        <v>36</v>
      </c>
      <c r="L361" s="31" t="s">
        <v>37</v>
      </c>
    </row>
    <row r="362" spans="1:12" ht="88.5" customHeight="1">
      <c r="A362" s="2"/>
      <c r="B362" s="21">
        <v>81101516</v>
      </c>
      <c r="C362" s="31" t="s">
        <v>127</v>
      </c>
      <c r="D362" s="31" t="s">
        <v>65</v>
      </c>
      <c r="E362" s="31" t="s">
        <v>85</v>
      </c>
      <c r="F362" s="31" t="s">
        <v>38</v>
      </c>
      <c r="G362" s="31" t="s">
        <v>29</v>
      </c>
      <c r="H362" s="59">
        <v>24261120</v>
      </c>
      <c r="I362" s="33">
        <f t="shared" si="10"/>
        <v>24261120</v>
      </c>
      <c r="J362" s="34" t="s">
        <v>36</v>
      </c>
      <c r="K362" s="34" t="s">
        <v>36</v>
      </c>
      <c r="L362" s="31" t="s">
        <v>37</v>
      </c>
    </row>
    <row r="363" spans="1:12" ht="99" customHeight="1">
      <c r="A363" s="2"/>
      <c r="B363" s="21">
        <v>81101516</v>
      </c>
      <c r="C363" s="31" t="s">
        <v>114</v>
      </c>
      <c r="D363" s="31" t="s">
        <v>65</v>
      </c>
      <c r="E363" s="31" t="s">
        <v>85</v>
      </c>
      <c r="F363" s="31" t="s">
        <v>38</v>
      </c>
      <c r="G363" s="31" t="s">
        <v>29</v>
      </c>
      <c r="H363" s="59">
        <v>67392000</v>
      </c>
      <c r="I363" s="33">
        <f t="shared" si="10"/>
        <v>67392000</v>
      </c>
      <c r="J363" s="34" t="s">
        <v>36</v>
      </c>
      <c r="K363" s="34" t="s">
        <v>36</v>
      </c>
      <c r="L363" s="31" t="s">
        <v>37</v>
      </c>
    </row>
    <row r="364" spans="1:12" ht="120.75" customHeight="1">
      <c r="A364" s="2"/>
      <c r="B364" s="21">
        <v>81101516</v>
      </c>
      <c r="C364" s="31" t="s">
        <v>118</v>
      </c>
      <c r="D364" s="31" t="s">
        <v>28</v>
      </c>
      <c r="E364" s="31" t="s">
        <v>85</v>
      </c>
      <c r="F364" s="31" t="s">
        <v>38</v>
      </c>
      <c r="G364" s="31" t="s">
        <v>29</v>
      </c>
      <c r="H364" s="36">
        <v>78445711</v>
      </c>
      <c r="I364" s="33">
        <f t="shared" si="10"/>
        <v>78445711</v>
      </c>
      <c r="J364" s="34" t="s">
        <v>36</v>
      </c>
      <c r="K364" s="34" t="s">
        <v>36</v>
      </c>
      <c r="L364" s="31" t="s">
        <v>37</v>
      </c>
    </row>
    <row r="365" spans="1:12" ht="120.75" customHeight="1">
      <c r="A365" s="2"/>
      <c r="B365" s="21">
        <v>81101516</v>
      </c>
      <c r="C365" s="31" t="s">
        <v>118</v>
      </c>
      <c r="D365" s="31" t="s">
        <v>143</v>
      </c>
      <c r="E365" s="31" t="s">
        <v>225</v>
      </c>
      <c r="F365" s="31" t="s">
        <v>38</v>
      </c>
      <c r="G365" s="31" t="s">
        <v>29</v>
      </c>
      <c r="H365" s="36">
        <v>45000000</v>
      </c>
      <c r="I365" s="33">
        <f t="shared" si="10"/>
        <v>45000000</v>
      </c>
      <c r="J365" s="34" t="s">
        <v>36</v>
      </c>
      <c r="K365" s="34" t="s">
        <v>36</v>
      </c>
      <c r="L365" s="31" t="s">
        <v>37</v>
      </c>
    </row>
    <row r="366" spans="1:12" ht="88.5" customHeight="1">
      <c r="A366" s="2"/>
      <c r="B366" s="21">
        <v>81101516</v>
      </c>
      <c r="C366" s="31" t="s">
        <v>114</v>
      </c>
      <c r="D366" s="31" t="s">
        <v>28</v>
      </c>
      <c r="E366" s="31" t="s">
        <v>85</v>
      </c>
      <c r="F366" s="31" t="s">
        <v>38</v>
      </c>
      <c r="G366" s="31" t="s">
        <v>29</v>
      </c>
      <c r="H366" s="59">
        <v>62400000</v>
      </c>
      <c r="I366" s="33">
        <f t="shared" si="10"/>
        <v>62400000</v>
      </c>
      <c r="J366" s="34" t="s">
        <v>36</v>
      </c>
      <c r="K366" s="34" t="s">
        <v>36</v>
      </c>
      <c r="L366" s="31" t="s">
        <v>37</v>
      </c>
    </row>
    <row r="367" spans="1:12" ht="88.5" customHeight="1">
      <c r="A367" s="2"/>
      <c r="B367" s="21">
        <v>81101516</v>
      </c>
      <c r="C367" s="31" t="s">
        <v>128</v>
      </c>
      <c r="D367" s="31" t="s">
        <v>143</v>
      </c>
      <c r="E367" s="31" t="s">
        <v>225</v>
      </c>
      <c r="F367" s="31" t="s">
        <v>38</v>
      </c>
      <c r="G367" s="31" t="s">
        <v>29</v>
      </c>
      <c r="H367" s="59">
        <v>47424000</v>
      </c>
      <c r="I367" s="33">
        <f t="shared" si="10"/>
        <v>47424000</v>
      </c>
      <c r="J367" s="34" t="s">
        <v>36</v>
      </c>
      <c r="K367" s="34" t="s">
        <v>36</v>
      </c>
      <c r="L367" s="31" t="s">
        <v>37</v>
      </c>
    </row>
    <row r="368" spans="1:12" ht="88.5" customHeight="1">
      <c r="A368" s="2"/>
      <c r="B368" s="21">
        <v>81101516</v>
      </c>
      <c r="C368" s="31" t="s">
        <v>129</v>
      </c>
      <c r="D368" s="31" t="s">
        <v>28</v>
      </c>
      <c r="E368" s="31" t="s">
        <v>85</v>
      </c>
      <c r="F368" s="31" t="s">
        <v>38</v>
      </c>
      <c r="G368" s="31" t="s">
        <v>29</v>
      </c>
      <c r="H368" s="59">
        <v>19406400</v>
      </c>
      <c r="I368" s="33">
        <f t="shared" si="10"/>
        <v>19406400</v>
      </c>
      <c r="J368" s="34" t="s">
        <v>36</v>
      </c>
      <c r="K368" s="34" t="s">
        <v>36</v>
      </c>
      <c r="L368" s="31" t="s">
        <v>37</v>
      </c>
    </row>
    <row r="369" spans="1:12" ht="88.5" customHeight="1">
      <c r="A369" s="2"/>
      <c r="B369" s="21">
        <v>81101516</v>
      </c>
      <c r="C369" s="31" t="s">
        <v>130</v>
      </c>
      <c r="D369" s="31" t="s">
        <v>28</v>
      </c>
      <c r="E369" s="31" t="s">
        <v>85</v>
      </c>
      <c r="F369" s="31" t="s">
        <v>38</v>
      </c>
      <c r="G369" s="31" t="s">
        <v>29</v>
      </c>
      <c r="H369" s="36">
        <v>57408000</v>
      </c>
      <c r="I369" s="33">
        <f t="shared" si="10"/>
        <v>57408000</v>
      </c>
      <c r="J369" s="34" t="s">
        <v>36</v>
      </c>
      <c r="K369" s="34" t="s">
        <v>36</v>
      </c>
      <c r="L369" s="31" t="s">
        <v>37</v>
      </c>
    </row>
    <row r="370" spans="1:12" ht="88.5" customHeight="1">
      <c r="A370" s="2"/>
      <c r="B370" s="21">
        <v>81101516</v>
      </c>
      <c r="C370" s="31" t="s">
        <v>572</v>
      </c>
      <c r="D370" s="31" t="s">
        <v>74</v>
      </c>
      <c r="E370" s="31" t="s">
        <v>107</v>
      </c>
      <c r="F370" s="31" t="s">
        <v>38</v>
      </c>
      <c r="G370" s="31" t="s">
        <v>82</v>
      </c>
      <c r="H370" s="36">
        <v>421485410</v>
      </c>
      <c r="I370" s="33">
        <f t="shared" si="10"/>
        <v>421485410</v>
      </c>
      <c r="J370" s="34" t="s">
        <v>36</v>
      </c>
      <c r="K370" s="34" t="s">
        <v>36</v>
      </c>
      <c r="L370" s="31" t="s">
        <v>37</v>
      </c>
    </row>
    <row r="371" spans="1:12" ht="88.5" customHeight="1">
      <c r="A371" s="2"/>
      <c r="B371" s="21">
        <v>81101516</v>
      </c>
      <c r="C371" s="31" t="s">
        <v>732</v>
      </c>
      <c r="D371" s="31" t="s">
        <v>74</v>
      </c>
      <c r="E371" s="31" t="s">
        <v>132</v>
      </c>
      <c r="F371" s="31" t="s">
        <v>630</v>
      </c>
      <c r="G371" s="31" t="s">
        <v>476</v>
      </c>
      <c r="H371" s="36">
        <v>214930660</v>
      </c>
      <c r="I371" s="33">
        <f t="shared" si="10"/>
        <v>214930660</v>
      </c>
      <c r="J371" s="34" t="s">
        <v>36</v>
      </c>
      <c r="K371" s="34" t="s">
        <v>36</v>
      </c>
      <c r="L371" s="31" t="s">
        <v>37</v>
      </c>
    </row>
    <row r="372" spans="1:12" ht="88.5" customHeight="1">
      <c r="A372" s="2"/>
      <c r="B372" s="21">
        <v>81101516</v>
      </c>
      <c r="C372" s="31" t="s">
        <v>638</v>
      </c>
      <c r="D372" s="31" t="s">
        <v>74</v>
      </c>
      <c r="E372" s="31" t="s">
        <v>431</v>
      </c>
      <c r="F372" s="31" t="s">
        <v>38</v>
      </c>
      <c r="G372" s="31" t="s">
        <v>82</v>
      </c>
      <c r="H372" s="36">
        <v>523937581</v>
      </c>
      <c r="I372" s="33">
        <f t="shared" si="10"/>
        <v>523937581</v>
      </c>
      <c r="J372" s="34" t="s">
        <v>36</v>
      </c>
      <c r="K372" s="34" t="s">
        <v>36</v>
      </c>
      <c r="L372" s="31" t="s">
        <v>37</v>
      </c>
    </row>
    <row r="373" spans="1:12" ht="88.5" customHeight="1">
      <c r="A373" s="9"/>
      <c r="B373" s="21">
        <v>81101516</v>
      </c>
      <c r="C373" s="31" t="s">
        <v>776</v>
      </c>
      <c r="D373" s="31" t="s">
        <v>324</v>
      </c>
      <c r="E373" s="31" t="s">
        <v>146</v>
      </c>
      <c r="F373" s="31" t="s">
        <v>630</v>
      </c>
      <c r="G373" s="31" t="s">
        <v>82</v>
      </c>
      <c r="H373" s="36">
        <v>38360090</v>
      </c>
      <c r="I373" s="33">
        <f>+H373</f>
        <v>38360090</v>
      </c>
      <c r="J373" s="34" t="s">
        <v>36</v>
      </c>
      <c r="K373" s="34" t="s">
        <v>36</v>
      </c>
      <c r="L373" s="31" t="s">
        <v>37</v>
      </c>
    </row>
    <row r="374" spans="1:12" ht="88.5" customHeight="1">
      <c r="A374" s="2"/>
      <c r="B374" s="21">
        <v>81101516</v>
      </c>
      <c r="C374" s="31" t="s">
        <v>573</v>
      </c>
      <c r="D374" s="31" t="s">
        <v>74</v>
      </c>
      <c r="E374" s="31" t="s">
        <v>107</v>
      </c>
      <c r="F374" s="31" t="s">
        <v>38</v>
      </c>
      <c r="G374" s="31" t="s">
        <v>82</v>
      </c>
      <c r="H374" s="36">
        <v>491508472</v>
      </c>
      <c r="I374" s="33">
        <f>+H374</f>
        <v>491508472</v>
      </c>
      <c r="J374" s="34" t="s">
        <v>36</v>
      </c>
      <c r="K374" s="34" t="s">
        <v>36</v>
      </c>
      <c r="L374" s="31" t="s">
        <v>37</v>
      </c>
    </row>
    <row r="375" spans="1:12" ht="88.5" customHeight="1">
      <c r="A375" s="2"/>
      <c r="B375" s="21">
        <v>81101516</v>
      </c>
      <c r="C375" s="31" t="s">
        <v>803</v>
      </c>
      <c r="D375" s="31" t="s">
        <v>758</v>
      </c>
      <c r="E375" s="31" t="s">
        <v>164</v>
      </c>
      <c r="F375" s="31" t="s">
        <v>108</v>
      </c>
      <c r="G375" s="31" t="s">
        <v>82</v>
      </c>
      <c r="H375" s="36">
        <v>2754087538.8</v>
      </c>
      <c r="I375" s="33">
        <v>2754087538.8</v>
      </c>
      <c r="J375" s="34" t="s">
        <v>36</v>
      </c>
      <c r="K375" s="34" t="s">
        <v>36</v>
      </c>
      <c r="L375" s="31" t="s">
        <v>37</v>
      </c>
    </row>
    <row r="376" spans="1:12" ht="88.5" customHeight="1">
      <c r="A376" s="2"/>
      <c r="B376" s="21">
        <v>81101516</v>
      </c>
      <c r="C376" s="31" t="s">
        <v>804</v>
      </c>
      <c r="D376" s="31" t="s">
        <v>758</v>
      </c>
      <c r="E376" s="31" t="s">
        <v>107</v>
      </c>
      <c r="F376" s="31" t="s">
        <v>630</v>
      </c>
      <c r="G376" s="31" t="s">
        <v>82</v>
      </c>
      <c r="H376" s="36">
        <v>192786128</v>
      </c>
      <c r="I376" s="33">
        <v>192786128</v>
      </c>
      <c r="J376" s="34" t="s">
        <v>36</v>
      </c>
      <c r="K376" s="34" t="s">
        <v>36</v>
      </c>
      <c r="L376" s="31" t="s">
        <v>37</v>
      </c>
    </row>
    <row r="377" spans="1:12" ht="88.5" customHeight="1">
      <c r="A377" s="2"/>
      <c r="B377" s="21">
        <v>81101516</v>
      </c>
      <c r="C377" s="31" t="s">
        <v>791</v>
      </c>
      <c r="D377" s="31" t="s">
        <v>758</v>
      </c>
      <c r="E377" s="31" t="s">
        <v>321</v>
      </c>
      <c r="F377" s="31" t="s">
        <v>792</v>
      </c>
      <c r="G377" s="31" t="s">
        <v>494</v>
      </c>
      <c r="H377" s="36">
        <v>22610000</v>
      </c>
      <c r="I377" s="36">
        <v>22610000</v>
      </c>
      <c r="J377" s="34" t="s">
        <v>36</v>
      </c>
      <c r="K377" s="34" t="s">
        <v>36</v>
      </c>
      <c r="L377" s="31" t="s">
        <v>37</v>
      </c>
    </row>
    <row r="378" spans="1:12" ht="88.5" customHeight="1">
      <c r="A378" s="9"/>
      <c r="B378" s="21">
        <v>81101516</v>
      </c>
      <c r="C378" s="31" t="s">
        <v>571</v>
      </c>
      <c r="D378" s="31" t="s">
        <v>324</v>
      </c>
      <c r="E378" s="31" t="s">
        <v>132</v>
      </c>
      <c r="F378" s="31" t="s">
        <v>630</v>
      </c>
      <c r="G378" s="31" t="s">
        <v>82</v>
      </c>
      <c r="H378" s="36">
        <v>289522507</v>
      </c>
      <c r="I378" s="33">
        <f aca="true" t="shared" si="11" ref="I378:I409">+H378</f>
        <v>289522507</v>
      </c>
      <c r="J378" s="34" t="s">
        <v>36</v>
      </c>
      <c r="K378" s="34" t="s">
        <v>36</v>
      </c>
      <c r="L378" s="31" t="s">
        <v>37</v>
      </c>
    </row>
    <row r="379" spans="1:12" ht="88.5" customHeight="1">
      <c r="A379" s="2"/>
      <c r="B379" s="21">
        <v>81101516</v>
      </c>
      <c r="C379" s="31" t="s">
        <v>299</v>
      </c>
      <c r="D379" s="31" t="s">
        <v>74</v>
      </c>
      <c r="E379" s="31" t="s">
        <v>132</v>
      </c>
      <c r="F379" s="31" t="s">
        <v>630</v>
      </c>
      <c r="G379" s="31" t="s">
        <v>82</v>
      </c>
      <c r="H379" s="37">
        <v>430000000</v>
      </c>
      <c r="I379" s="33">
        <f t="shared" si="11"/>
        <v>430000000</v>
      </c>
      <c r="J379" s="34" t="s">
        <v>36</v>
      </c>
      <c r="K379" s="34" t="s">
        <v>36</v>
      </c>
      <c r="L379" s="31" t="s">
        <v>37</v>
      </c>
    </row>
    <row r="380" spans="1:12" ht="88.5" customHeight="1">
      <c r="A380" s="2"/>
      <c r="B380" s="21">
        <v>81101516</v>
      </c>
      <c r="C380" s="31" t="s">
        <v>560</v>
      </c>
      <c r="D380" s="31" t="s">
        <v>74</v>
      </c>
      <c r="E380" s="31" t="s">
        <v>102</v>
      </c>
      <c r="F380" s="31" t="s">
        <v>630</v>
      </c>
      <c r="G380" s="31" t="s">
        <v>455</v>
      </c>
      <c r="H380" s="37">
        <v>370045173</v>
      </c>
      <c r="I380" s="33">
        <f t="shared" si="11"/>
        <v>370045173</v>
      </c>
      <c r="J380" s="31" t="s">
        <v>36</v>
      </c>
      <c r="K380" s="31" t="s">
        <v>36</v>
      </c>
      <c r="L380" s="31" t="s">
        <v>517</v>
      </c>
    </row>
    <row r="381" spans="1:12" ht="88.5" customHeight="1">
      <c r="A381" s="2"/>
      <c r="B381" s="21">
        <v>81101516</v>
      </c>
      <c r="C381" s="31" t="s">
        <v>559</v>
      </c>
      <c r="D381" s="31" t="s">
        <v>74</v>
      </c>
      <c r="E381" s="31" t="s">
        <v>164</v>
      </c>
      <c r="F381" s="31" t="s">
        <v>630</v>
      </c>
      <c r="G381" s="31" t="s">
        <v>455</v>
      </c>
      <c r="H381" s="37">
        <v>669451367</v>
      </c>
      <c r="I381" s="33">
        <f t="shared" si="11"/>
        <v>669451367</v>
      </c>
      <c r="J381" s="31" t="s">
        <v>36</v>
      </c>
      <c r="K381" s="31" t="s">
        <v>36</v>
      </c>
      <c r="L381" s="31" t="s">
        <v>517</v>
      </c>
    </row>
    <row r="382" spans="1:12" ht="88.5" customHeight="1">
      <c r="A382" s="2"/>
      <c r="B382" s="21">
        <v>81101577</v>
      </c>
      <c r="C382" s="31" t="s">
        <v>178</v>
      </c>
      <c r="D382" s="31" t="s">
        <v>565</v>
      </c>
      <c r="E382" s="31" t="s">
        <v>85</v>
      </c>
      <c r="F382" s="31" t="s">
        <v>108</v>
      </c>
      <c r="G382" s="31" t="s">
        <v>82</v>
      </c>
      <c r="H382" s="37">
        <v>2702233623</v>
      </c>
      <c r="I382" s="33">
        <f t="shared" si="11"/>
        <v>2702233623</v>
      </c>
      <c r="J382" s="34" t="s">
        <v>36</v>
      </c>
      <c r="K382" s="34" t="s">
        <v>36</v>
      </c>
      <c r="L382" s="31" t="s">
        <v>37</v>
      </c>
    </row>
    <row r="383" spans="1:12" ht="88.5" customHeight="1">
      <c r="A383" s="2"/>
      <c r="B383" s="21">
        <v>81101516</v>
      </c>
      <c r="C383" s="31" t="s">
        <v>135</v>
      </c>
      <c r="D383" s="31" t="s">
        <v>134</v>
      </c>
      <c r="E383" s="31" t="s">
        <v>132</v>
      </c>
      <c r="F383" s="31" t="s">
        <v>38</v>
      </c>
      <c r="G383" s="31" t="s">
        <v>82</v>
      </c>
      <c r="H383" s="37">
        <v>19200000</v>
      </c>
      <c r="I383" s="33">
        <f t="shared" si="11"/>
        <v>19200000</v>
      </c>
      <c r="J383" s="34" t="s">
        <v>36</v>
      </c>
      <c r="K383" s="34" t="s">
        <v>36</v>
      </c>
      <c r="L383" s="31" t="s">
        <v>37</v>
      </c>
    </row>
    <row r="384" spans="1:12" ht="88.5" customHeight="1">
      <c r="A384" s="2"/>
      <c r="B384" s="21">
        <v>81101516</v>
      </c>
      <c r="C384" s="31" t="s">
        <v>131</v>
      </c>
      <c r="D384" s="31" t="s">
        <v>74</v>
      </c>
      <c r="E384" s="31" t="s">
        <v>132</v>
      </c>
      <c r="F384" s="31" t="s">
        <v>38</v>
      </c>
      <c r="G384" s="31" t="s">
        <v>82</v>
      </c>
      <c r="H384" s="37">
        <v>40000000</v>
      </c>
      <c r="I384" s="33">
        <f t="shared" si="11"/>
        <v>40000000</v>
      </c>
      <c r="J384" s="34" t="s">
        <v>36</v>
      </c>
      <c r="K384" s="34" t="s">
        <v>36</v>
      </c>
      <c r="L384" s="31" t="s">
        <v>37</v>
      </c>
    </row>
    <row r="385" spans="1:12" ht="88.5" customHeight="1">
      <c r="A385" s="2"/>
      <c r="B385" s="21">
        <v>81101516</v>
      </c>
      <c r="C385" s="31" t="s">
        <v>135</v>
      </c>
      <c r="D385" s="31" t="s">
        <v>134</v>
      </c>
      <c r="E385" s="31" t="s">
        <v>132</v>
      </c>
      <c r="F385" s="31" t="s">
        <v>38</v>
      </c>
      <c r="G385" s="31" t="s">
        <v>82</v>
      </c>
      <c r="H385" s="37">
        <v>19200000</v>
      </c>
      <c r="I385" s="33">
        <f t="shared" si="11"/>
        <v>19200000</v>
      </c>
      <c r="J385" s="34" t="s">
        <v>36</v>
      </c>
      <c r="K385" s="34" t="s">
        <v>36</v>
      </c>
      <c r="L385" s="31" t="s">
        <v>37</v>
      </c>
    </row>
    <row r="386" spans="1:12" ht="88.5" customHeight="1">
      <c r="A386" s="2"/>
      <c r="B386" s="21">
        <v>81101516</v>
      </c>
      <c r="C386" s="31" t="s">
        <v>131</v>
      </c>
      <c r="D386" s="31" t="s">
        <v>134</v>
      </c>
      <c r="E386" s="31" t="s">
        <v>132</v>
      </c>
      <c r="F386" s="31" t="s">
        <v>38</v>
      </c>
      <c r="G386" s="31" t="s">
        <v>82</v>
      </c>
      <c r="H386" s="37">
        <v>42400000</v>
      </c>
      <c r="I386" s="33">
        <f t="shared" si="11"/>
        <v>42400000</v>
      </c>
      <c r="J386" s="34" t="s">
        <v>36</v>
      </c>
      <c r="K386" s="34" t="s">
        <v>36</v>
      </c>
      <c r="L386" s="31" t="s">
        <v>37</v>
      </c>
    </row>
    <row r="387" spans="1:12" ht="88.5" customHeight="1">
      <c r="A387" s="2"/>
      <c r="B387" s="21">
        <v>81101516</v>
      </c>
      <c r="C387" s="31" t="s">
        <v>574</v>
      </c>
      <c r="D387" s="31" t="s">
        <v>74</v>
      </c>
      <c r="E387" s="31" t="s">
        <v>107</v>
      </c>
      <c r="F387" s="31" t="s">
        <v>108</v>
      </c>
      <c r="G387" s="31" t="s">
        <v>476</v>
      </c>
      <c r="H387" s="37">
        <v>250000000</v>
      </c>
      <c r="I387" s="33">
        <f t="shared" si="11"/>
        <v>250000000</v>
      </c>
      <c r="J387" s="34" t="s">
        <v>36</v>
      </c>
      <c r="K387" s="34" t="s">
        <v>36</v>
      </c>
      <c r="L387" s="31" t="s">
        <v>37</v>
      </c>
    </row>
    <row r="388" spans="1:12" ht="88.5" customHeight="1">
      <c r="A388" s="2"/>
      <c r="B388" s="21">
        <v>81101516</v>
      </c>
      <c r="C388" s="31" t="s">
        <v>116</v>
      </c>
      <c r="D388" s="31" t="s">
        <v>74</v>
      </c>
      <c r="E388" s="31" t="s">
        <v>85</v>
      </c>
      <c r="F388" s="31" t="s">
        <v>38</v>
      </c>
      <c r="G388" s="31" t="s">
        <v>29</v>
      </c>
      <c r="H388" s="37">
        <v>56160000</v>
      </c>
      <c r="I388" s="33">
        <f t="shared" si="11"/>
        <v>56160000</v>
      </c>
      <c r="J388" s="34" t="s">
        <v>36</v>
      </c>
      <c r="K388" s="34" t="s">
        <v>36</v>
      </c>
      <c r="L388" s="31" t="s">
        <v>37</v>
      </c>
    </row>
    <row r="389" spans="1:12" ht="88.5" customHeight="1">
      <c r="A389" s="2"/>
      <c r="B389" s="21">
        <v>81101516</v>
      </c>
      <c r="C389" s="31" t="s">
        <v>136</v>
      </c>
      <c r="D389" s="31" t="s">
        <v>74</v>
      </c>
      <c r="E389" s="31" t="s">
        <v>132</v>
      </c>
      <c r="F389" s="31" t="s">
        <v>38</v>
      </c>
      <c r="G389" s="31" t="s">
        <v>82</v>
      </c>
      <c r="H389" s="37">
        <v>76000000</v>
      </c>
      <c r="I389" s="33">
        <f t="shared" si="11"/>
        <v>76000000</v>
      </c>
      <c r="J389" s="34" t="s">
        <v>36</v>
      </c>
      <c r="K389" s="34" t="s">
        <v>36</v>
      </c>
      <c r="L389" s="31" t="s">
        <v>37</v>
      </c>
    </row>
    <row r="390" spans="1:12" ht="88.5" customHeight="1">
      <c r="A390" s="2"/>
      <c r="B390" s="21">
        <v>81101516</v>
      </c>
      <c r="C390" s="31" t="s">
        <v>135</v>
      </c>
      <c r="D390" s="31" t="s">
        <v>134</v>
      </c>
      <c r="E390" s="31" t="s">
        <v>132</v>
      </c>
      <c r="F390" s="31" t="s">
        <v>38</v>
      </c>
      <c r="G390" s="31" t="s">
        <v>82</v>
      </c>
      <c r="H390" s="37">
        <v>19200000</v>
      </c>
      <c r="I390" s="33">
        <f t="shared" si="11"/>
        <v>19200000</v>
      </c>
      <c r="J390" s="34" t="s">
        <v>36</v>
      </c>
      <c r="K390" s="34" t="s">
        <v>36</v>
      </c>
      <c r="L390" s="31" t="s">
        <v>37</v>
      </c>
    </row>
    <row r="391" spans="1:12" ht="88.5" customHeight="1">
      <c r="A391" s="2"/>
      <c r="B391" s="21">
        <v>81101516</v>
      </c>
      <c r="C391" s="31" t="s">
        <v>135</v>
      </c>
      <c r="D391" s="31" t="s">
        <v>134</v>
      </c>
      <c r="E391" s="31" t="s">
        <v>132</v>
      </c>
      <c r="F391" s="31" t="s">
        <v>38</v>
      </c>
      <c r="G391" s="31" t="s">
        <v>82</v>
      </c>
      <c r="H391" s="37">
        <v>19200000</v>
      </c>
      <c r="I391" s="33">
        <f t="shared" si="11"/>
        <v>19200000</v>
      </c>
      <c r="J391" s="34" t="s">
        <v>36</v>
      </c>
      <c r="K391" s="34" t="s">
        <v>36</v>
      </c>
      <c r="L391" s="31" t="s">
        <v>37</v>
      </c>
    </row>
    <row r="392" spans="1:12" ht="88.5" customHeight="1">
      <c r="A392" s="2"/>
      <c r="B392" s="21">
        <v>81101516</v>
      </c>
      <c r="C392" s="31" t="s">
        <v>137</v>
      </c>
      <c r="D392" s="31" t="s">
        <v>134</v>
      </c>
      <c r="E392" s="31" t="s">
        <v>132</v>
      </c>
      <c r="F392" s="31" t="s">
        <v>38</v>
      </c>
      <c r="G392" s="31" t="s">
        <v>82</v>
      </c>
      <c r="H392" s="37">
        <v>45600000</v>
      </c>
      <c r="I392" s="33">
        <f t="shared" si="11"/>
        <v>45600000</v>
      </c>
      <c r="J392" s="34" t="s">
        <v>36</v>
      </c>
      <c r="K392" s="34" t="s">
        <v>36</v>
      </c>
      <c r="L392" s="31" t="s">
        <v>37</v>
      </c>
    </row>
    <row r="393" spans="1:12" ht="88.5" customHeight="1">
      <c r="A393" s="2"/>
      <c r="B393" s="21">
        <v>81101516</v>
      </c>
      <c r="C393" s="31" t="s">
        <v>131</v>
      </c>
      <c r="D393" s="31" t="s">
        <v>134</v>
      </c>
      <c r="E393" s="31" t="s">
        <v>132</v>
      </c>
      <c r="F393" s="31" t="s">
        <v>38</v>
      </c>
      <c r="G393" s="31" t="s">
        <v>82</v>
      </c>
      <c r="H393" s="37">
        <v>24000000</v>
      </c>
      <c r="I393" s="33">
        <f t="shared" si="11"/>
        <v>24000000</v>
      </c>
      <c r="J393" s="34" t="s">
        <v>36</v>
      </c>
      <c r="K393" s="34" t="s">
        <v>36</v>
      </c>
      <c r="L393" s="31" t="s">
        <v>37</v>
      </c>
    </row>
    <row r="394" spans="1:12" ht="88.5" customHeight="1">
      <c r="A394" s="2"/>
      <c r="B394" s="21">
        <v>81101516</v>
      </c>
      <c r="C394" s="31" t="s">
        <v>133</v>
      </c>
      <c r="D394" s="31" t="s">
        <v>134</v>
      </c>
      <c r="E394" s="31" t="s">
        <v>132</v>
      </c>
      <c r="F394" s="31" t="s">
        <v>38</v>
      </c>
      <c r="G394" s="31" t="s">
        <v>82</v>
      </c>
      <c r="H394" s="37">
        <v>22000000</v>
      </c>
      <c r="I394" s="33">
        <f t="shared" si="11"/>
        <v>22000000</v>
      </c>
      <c r="J394" s="34" t="s">
        <v>36</v>
      </c>
      <c r="K394" s="34" t="s">
        <v>36</v>
      </c>
      <c r="L394" s="31" t="s">
        <v>37</v>
      </c>
    </row>
    <row r="395" spans="1:12" ht="88.5" customHeight="1">
      <c r="A395" s="2"/>
      <c r="B395" s="21">
        <v>81101516</v>
      </c>
      <c r="C395" s="31" t="s">
        <v>137</v>
      </c>
      <c r="D395" s="31" t="s">
        <v>134</v>
      </c>
      <c r="E395" s="31" t="s">
        <v>132</v>
      </c>
      <c r="F395" s="31" t="s">
        <v>38</v>
      </c>
      <c r="G395" s="31" t="s">
        <v>82</v>
      </c>
      <c r="H395" s="37">
        <v>64000000</v>
      </c>
      <c r="I395" s="33">
        <f t="shared" si="11"/>
        <v>64000000</v>
      </c>
      <c r="J395" s="34" t="s">
        <v>36</v>
      </c>
      <c r="K395" s="34" t="s">
        <v>36</v>
      </c>
      <c r="L395" s="31" t="s">
        <v>37</v>
      </c>
    </row>
    <row r="396" spans="1:12" ht="88.5" customHeight="1">
      <c r="A396" s="2"/>
      <c r="B396" s="21">
        <v>81101516</v>
      </c>
      <c r="C396" s="31" t="s">
        <v>133</v>
      </c>
      <c r="D396" s="31" t="s">
        <v>74</v>
      </c>
      <c r="E396" s="31" t="s">
        <v>132</v>
      </c>
      <c r="F396" s="31" t="s">
        <v>38</v>
      </c>
      <c r="G396" s="31" t="s">
        <v>82</v>
      </c>
      <c r="H396" s="37">
        <v>28000000</v>
      </c>
      <c r="I396" s="33">
        <f t="shared" si="11"/>
        <v>28000000</v>
      </c>
      <c r="J396" s="34" t="s">
        <v>36</v>
      </c>
      <c r="K396" s="34" t="s">
        <v>36</v>
      </c>
      <c r="L396" s="31" t="s">
        <v>37</v>
      </c>
    </row>
    <row r="397" spans="1:12" ht="88.5" customHeight="1">
      <c r="A397" s="2"/>
      <c r="B397" s="21">
        <v>81101516</v>
      </c>
      <c r="C397" s="31" t="s">
        <v>131</v>
      </c>
      <c r="D397" s="31" t="s">
        <v>74</v>
      </c>
      <c r="E397" s="31" t="s">
        <v>132</v>
      </c>
      <c r="F397" s="31" t="s">
        <v>38</v>
      </c>
      <c r="G397" s="31" t="s">
        <v>82</v>
      </c>
      <c r="H397" s="37">
        <v>48000000</v>
      </c>
      <c r="I397" s="33">
        <f t="shared" si="11"/>
        <v>48000000</v>
      </c>
      <c r="J397" s="34" t="s">
        <v>36</v>
      </c>
      <c r="K397" s="34" t="s">
        <v>36</v>
      </c>
      <c r="L397" s="31" t="s">
        <v>37</v>
      </c>
    </row>
    <row r="398" spans="1:12" ht="88.5" customHeight="1">
      <c r="A398" s="2"/>
      <c r="B398" s="21">
        <v>81101516</v>
      </c>
      <c r="C398" s="31" t="s">
        <v>706</v>
      </c>
      <c r="D398" s="31" t="s">
        <v>74</v>
      </c>
      <c r="E398" s="31" t="s">
        <v>132</v>
      </c>
      <c r="F398" s="31" t="s">
        <v>38</v>
      </c>
      <c r="G398" s="31" t="s">
        <v>29</v>
      </c>
      <c r="H398" s="37">
        <v>24960000</v>
      </c>
      <c r="I398" s="33">
        <f t="shared" si="11"/>
        <v>24960000</v>
      </c>
      <c r="J398" s="34" t="s">
        <v>36</v>
      </c>
      <c r="K398" s="34" t="s">
        <v>36</v>
      </c>
      <c r="L398" s="31" t="s">
        <v>37</v>
      </c>
    </row>
    <row r="399" spans="1:12" ht="88.5" customHeight="1">
      <c r="A399" s="2"/>
      <c r="B399" s="21">
        <v>81101516</v>
      </c>
      <c r="C399" s="31" t="s">
        <v>705</v>
      </c>
      <c r="D399" s="31" t="s">
        <v>74</v>
      </c>
      <c r="E399" s="31" t="s">
        <v>132</v>
      </c>
      <c r="F399" s="31" t="s">
        <v>38</v>
      </c>
      <c r="G399" s="31" t="s">
        <v>29</v>
      </c>
      <c r="H399" s="37">
        <v>13800000</v>
      </c>
      <c r="I399" s="33">
        <f t="shared" si="11"/>
        <v>13800000</v>
      </c>
      <c r="J399" s="34" t="s">
        <v>36</v>
      </c>
      <c r="K399" s="34" t="s">
        <v>36</v>
      </c>
      <c r="L399" s="31" t="s">
        <v>37</v>
      </c>
    </row>
    <row r="400" spans="1:12" ht="88.5" customHeight="1">
      <c r="A400" s="2"/>
      <c r="B400" s="21">
        <v>81101516</v>
      </c>
      <c r="C400" s="31" t="s">
        <v>126</v>
      </c>
      <c r="D400" s="31" t="s">
        <v>143</v>
      </c>
      <c r="E400" s="31" t="s">
        <v>225</v>
      </c>
      <c r="F400" s="31" t="s">
        <v>38</v>
      </c>
      <c r="G400" s="31" t="s">
        <v>29</v>
      </c>
      <c r="H400" s="37">
        <v>22464000</v>
      </c>
      <c r="I400" s="33">
        <f t="shared" si="11"/>
        <v>22464000</v>
      </c>
      <c r="J400" s="34" t="s">
        <v>36</v>
      </c>
      <c r="K400" s="34" t="s">
        <v>36</v>
      </c>
      <c r="L400" s="31" t="s">
        <v>37</v>
      </c>
    </row>
    <row r="401" spans="1:12" ht="88.5" customHeight="1">
      <c r="A401" s="2"/>
      <c r="B401" s="21">
        <v>81101516</v>
      </c>
      <c r="C401" s="31" t="s">
        <v>138</v>
      </c>
      <c r="D401" s="31" t="s">
        <v>28</v>
      </c>
      <c r="E401" s="31" t="s">
        <v>85</v>
      </c>
      <c r="F401" s="31" t="s">
        <v>38</v>
      </c>
      <c r="G401" s="31" t="s">
        <v>29</v>
      </c>
      <c r="H401" s="37">
        <v>56160000</v>
      </c>
      <c r="I401" s="33">
        <f t="shared" si="11"/>
        <v>56160000</v>
      </c>
      <c r="J401" s="34" t="s">
        <v>36</v>
      </c>
      <c r="K401" s="34" t="s">
        <v>36</v>
      </c>
      <c r="L401" s="31" t="s">
        <v>37</v>
      </c>
    </row>
    <row r="402" spans="1:12" ht="88.5" customHeight="1">
      <c r="A402" s="2"/>
      <c r="B402" s="21">
        <v>81101516</v>
      </c>
      <c r="C402" s="31" t="s">
        <v>449</v>
      </c>
      <c r="D402" s="31" t="s">
        <v>28</v>
      </c>
      <c r="E402" s="31" t="s">
        <v>225</v>
      </c>
      <c r="F402" s="31" t="s">
        <v>38</v>
      </c>
      <c r="G402" s="31" t="s">
        <v>29</v>
      </c>
      <c r="H402" s="37">
        <v>36300000</v>
      </c>
      <c r="I402" s="33">
        <f t="shared" si="11"/>
        <v>36300000</v>
      </c>
      <c r="J402" s="34" t="s">
        <v>36</v>
      </c>
      <c r="K402" s="34" t="s">
        <v>36</v>
      </c>
      <c r="L402" s="31" t="s">
        <v>37</v>
      </c>
    </row>
    <row r="403" spans="1:12" ht="88.5" customHeight="1">
      <c r="A403" s="2"/>
      <c r="B403" s="21">
        <v>81101516</v>
      </c>
      <c r="C403" s="31" t="s">
        <v>409</v>
      </c>
      <c r="D403" s="31" t="s">
        <v>28</v>
      </c>
      <c r="E403" s="31" t="s">
        <v>85</v>
      </c>
      <c r="F403" s="31" t="s">
        <v>38</v>
      </c>
      <c r="G403" s="31" t="s">
        <v>29</v>
      </c>
      <c r="H403" s="36">
        <v>82500000</v>
      </c>
      <c r="I403" s="33">
        <f t="shared" si="11"/>
        <v>82500000</v>
      </c>
      <c r="J403" s="34" t="s">
        <v>36</v>
      </c>
      <c r="K403" s="34" t="s">
        <v>36</v>
      </c>
      <c r="L403" s="31" t="s">
        <v>37</v>
      </c>
    </row>
    <row r="404" spans="1:12" ht="88.5" customHeight="1">
      <c r="A404" s="2"/>
      <c r="B404" s="21">
        <v>81101516</v>
      </c>
      <c r="C404" s="31" t="s">
        <v>450</v>
      </c>
      <c r="D404" s="31" t="s">
        <v>65</v>
      </c>
      <c r="E404" s="31" t="s">
        <v>225</v>
      </c>
      <c r="F404" s="31" t="s">
        <v>38</v>
      </c>
      <c r="G404" s="31" t="s">
        <v>29</v>
      </c>
      <c r="H404" s="37">
        <v>17972000</v>
      </c>
      <c r="I404" s="33">
        <f t="shared" si="11"/>
        <v>17972000</v>
      </c>
      <c r="J404" s="34" t="s">
        <v>36</v>
      </c>
      <c r="K404" s="34" t="s">
        <v>36</v>
      </c>
      <c r="L404" s="31" t="s">
        <v>37</v>
      </c>
    </row>
    <row r="405" spans="1:12" ht="88.5" customHeight="1">
      <c r="A405" s="3"/>
      <c r="B405" s="21">
        <v>81101516</v>
      </c>
      <c r="C405" s="31" t="s">
        <v>451</v>
      </c>
      <c r="D405" s="31" t="s">
        <v>143</v>
      </c>
      <c r="E405" s="31" t="s">
        <v>132</v>
      </c>
      <c r="F405" s="31" t="s">
        <v>38</v>
      </c>
      <c r="G405" s="31" t="s">
        <v>82</v>
      </c>
      <c r="H405" s="36">
        <v>14400000</v>
      </c>
      <c r="I405" s="33">
        <f t="shared" si="11"/>
        <v>14400000</v>
      </c>
      <c r="J405" s="34" t="s">
        <v>36</v>
      </c>
      <c r="K405" s="34" t="s">
        <v>36</v>
      </c>
      <c r="L405" s="31" t="s">
        <v>37</v>
      </c>
    </row>
    <row r="406" spans="1:12" ht="88.5" customHeight="1">
      <c r="A406" s="3"/>
      <c r="B406" s="21">
        <v>81101516</v>
      </c>
      <c r="C406" s="31" t="s">
        <v>452</v>
      </c>
      <c r="D406" s="31" t="s">
        <v>28</v>
      </c>
      <c r="E406" s="31" t="s">
        <v>225</v>
      </c>
      <c r="F406" s="31" t="s">
        <v>38</v>
      </c>
      <c r="G406" s="31" t="s">
        <v>29</v>
      </c>
      <c r="H406" s="37">
        <v>40000000</v>
      </c>
      <c r="I406" s="33">
        <f t="shared" si="11"/>
        <v>40000000</v>
      </c>
      <c r="J406" s="34" t="s">
        <v>36</v>
      </c>
      <c r="K406" s="34" t="s">
        <v>36</v>
      </c>
      <c r="L406" s="31" t="s">
        <v>37</v>
      </c>
    </row>
    <row r="407" spans="1:12" ht="88.5" customHeight="1">
      <c r="A407" s="3"/>
      <c r="B407" s="21">
        <v>81101516</v>
      </c>
      <c r="C407" s="31" t="s">
        <v>452</v>
      </c>
      <c r="D407" s="31" t="s">
        <v>74</v>
      </c>
      <c r="E407" s="31" t="s">
        <v>147</v>
      </c>
      <c r="F407" s="31" t="s">
        <v>38</v>
      </c>
      <c r="G407" s="31" t="s">
        <v>29</v>
      </c>
      <c r="H407" s="37">
        <v>20000000</v>
      </c>
      <c r="I407" s="33">
        <f t="shared" si="11"/>
        <v>20000000</v>
      </c>
      <c r="J407" s="34" t="s">
        <v>36</v>
      </c>
      <c r="K407" s="34" t="s">
        <v>36</v>
      </c>
      <c r="L407" s="31" t="s">
        <v>37</v>
      </c>
    </row>
    <row r="408" spans="1:12" ht="88.5" customHeight="1">
      <c r="A408" s="3"/>
      <c r="B408" s="21">
        <v>81101516</v>
      </c>
      <c r="C408" s="31" t="s">
        <v>420</v>
      </c>
      <c r="D408" s="31" t="s">
        <v>28</v>
      </c>
      <c r="E408" s="31" t="s">
        <v>407</v>
      </c>
      <c r="F408" s="31" t="s">
        <v>38</v>
      </c>
      <c r="G408" s="31" t="s">
        <v>29</v>
      </c>
      <c r="H408" s="37">
        <v>30000000</v>
      </c>
      <c r="I408" s="33">
        <f t="shared" si="11"/>
        <v>30000000</v>
      </c>
      <c r="J408" s="34" t="s">
        <v>36</v>
      </c>
      <c r="K408" s="34" t="s">
        <v>36</v>
      </c>
      <c r="L408" s="31" t="s">
        <v>37</v>
      </c>
    </row>
    <row r="409" spans="1:12" ht="93" customHeight="1">
      <c r="A409" s="3"/>
      <c r="B409" s="21">
        <v>92121504</v>
      </c>
      <c r="C409" s="31" t="s">
        <v>420</v>
      </c>
      <c r="D409" s="31" t="s">
        <v>134</v>
      </c>
      <c r="E409" s="31" t="s">
        <v>146</v>
      </c>
      <c r="F409" s="31" t="s">
        <v>38</v>
      </c>
      <c r="G409" s="31" t="s">
        <v>29</v>
      </c>
      <c r="H409" s="37">
        <v>34000000</v>
      </c>
      <c r="I409" s="33">
        <f t="shared" si="11"/>
        <v>34000000</v>
      </c>
      <c r="J409" s="34" t="s">
        <v>36</v>
      </c>
      <c r="K409" s="34" t="s">
        <v>36</v>
      </c>
      <c r="L409" s="31" t="s">
        <v>37</v>
      </c>
    </row>
    <row r="410" spans="1:12" ht="93" customHeight="1">
      <c r="A410" s="7"/>
      <c r="B410" s="21">
        <v>92121504</v>
      </c>
      <c r="C410" s="31" t="s">
        <v>420</v>
      </c>
      <c r="D410" s="31" t="s">
        <v>758</v>
      </c>
      <c r="E410" s="31" t="s">
        <v>358</v>
      </c>
      <c r="F410" s="31" t="s">
        <v>38</v>
      </c>
      <c r="G410" s="31" t="s">
        <v>29</v>
      </c>
      <c r="H410" s="37">
        <v>15000000</v>
      </c>
      <c r="I410" s="33">
        <f aca="true" t="shared" si="12" ref="I410:I441">+H410</f>
        <v>15000000</v>
      </c>
      <c r="J410" s="34" t="s">
        <v>36</v>
      </c>
      <c r="K410" s="34" t="s">
        <v>36</v>
      </c>
      <c r="L410" s="31" t="s">
        <v>37</v>
      </c>
    </row>
    <row r="411" spans="1:12" ht="88.5" customHeight="1">
      <c r="A411" s="3"/>
      <c r="B411" s="21">
        <v>81101516</v>
      </c>
      <c r="C411" s="31" t="s">
        <v>131</v>
      </c>
      <c r="D411" s="31" t="s">
        <v>74</v>
      </c>
      <c r="E411" s="31" t="s">
        <v>132</v>
      </c>
      <c r="F411" s="31" t="s">
        <v>38</v>
      </c>
      <c r="G411" s="31" t="s">
        <v>82</v>
      </c>
      <c r="H411" s="37">
        <v>30000000</v>
      </c>
      <c r="I411" s="33">
        <f t="shared" si="12"/>
        <v>30000000</v>
      </c>
      <c r="J411" s="34" t="s">
        <v>36</v>
      </c>
      <c r="K411" s="34" t="s">
        <v>36</v>
      </c>
      <c r="L411" s="31" t="s">
        <v>37</v>
      </c>
    </row>
    <row r="412" spans="1:12" ht="88.5" customHeight="1">
      <c r="A412" s="3"/>
      <c r="B412" s="21">
        <v>81101516</v>
      </c>
      <c r="C412" s="31" t="s">
        <v>662</v>
      </c>
      <c r="D412" s="31" t="s">
        <v>74</v>
      </c>
      <c r="E412" s="31" t="s">
        <v>107</v>
      </c>
      <c r="F412" s="31" t="s">
        <v>38</v>
      </c>
      <c r="G412" s="31" t="s">
        <v>455</v>
      </c>
      <c r="H412" s="37">
        <v>10643498310</v>
      </c>
      <c r="I412" s="33">
        <f t="shared" si="12"/>
        <v>10643498310</v>
      </c>
      <c r="J412" s="34" t="s">
        <v>36</v>
      </c>
      <c r="K412" s="34" t="s">
        <v>36</v>
      </c>
      <c r="L412" s="31" t="s">
        <v>37</v>
      </c>
    </row>
    <row r="413" spans="1:12" ht="88.5" customHeight="1">
      <c r="A413" s="3"/>
      <c r="B413" s="21">
        <v>81101577</v>
      </c>
      <c r="C413" s="31" t="s">
        <v>246</v>
      </c>
      <c r="D413" s="31" t="s">
        <v>74</v>
      </c>
      <c r="E413" s="31" t="s">
        <v>85</v>
      </c>
      <c r="F413" s="31" t="s">
        <v>108</v>
      </c>
      <c r="G413" s="31" t="s">
        <v>82</v>
      </c>
      <c r="H413" s="37">
        <v>12194827634</v>
      </c>
      <c r="I413" s="33">
        <f t="shared" si="12"/>
        <v>12194827634</v>
      </c>
      <c r="J413" s="34" t="s">
        <v>36</v>
      </c>
      <c r="K413" s="34" t="s">
        <v>36</v>
      </c>
      <c r="L413" s="31" t="s">
        <v>37</v>
      </c>
    </row>
    <row r="414" spans="1:12" ht="88.5" customHeight="1">
      <c r="A414" s="15"/>
      <c r="B414" s="21">
        <v>81101577</v>
      </c>
      <c r="C414" s="31" t="s">
        <v>153</v>
      </c>
      <c r="D414" s="31" t="s">
        <v>758</v>
      </c>
      <c r="E414" s="31" t="s">
        <v>85</v>
      </c>
      <c r="F414" s="31" t="s">
        <v>108</v>
      </c>
      <c r="G414" s="31" t="s">
        <v>82</v>
      </c>
      <c r="H414" s="37">
        <v>10021678644</v>
      </c>
      <c r="I414" s="33">
        <f t="shared" si="12"/>
        <v>10021678644</v>
      </c>
      <c r="J414" s="34" t="s">
        <v>36</v>
      </c>
      <c r="K414" s="34" t="s">
        <v>36</v>
      </c>
      <c r="L414" s="31" t="s">
        <v>37</v>
      </c>
    </row>
    <row r="415" spans="1:12" ht="88.5" customHeight="1">
      <c r="A415" s="3"/>
      <c r="B415" s="21">
        <v>81101577</v>
      </c>
      <c r="C415" s="31" t="s">
        <v>635</v>
      </c>
      <c r="D415" s="31" t="s">
        <v>27</v>
      </c>
      <c r="E415" s="31" t="s">
        <v>164</v>
      </c>
      <c r="F415" s="31" t="s">
        <v>38</v>
      </c>
      <c r="G415" s="31" t="s">
        <v>82</v>
      </c>
      <c r="H415" s="37">
        <v>1466867940</v>
      </c>
      <c r="I415" s="33">
        <f t="shared" si="12"/>
        <v>1466867940</v>
      </c>
      <c r="J415" s="34" t="s">
        <v>36</v>
      </c>
      <c r="K415" s="34" t="s">
        <v>36</v>
      </c>
      <c r="L415" s="31" t="s">
        <v>37</v>
      </c>
    </row>
    <row r="416" spans="1:12" ht="88.5" customHeight="1">
      <c r="A416" s="3"/>
      <c r="B416" s="21">
        <v>81101516</v>
      </c>
      <c r="C416" s="31" t="s">
        <v>514</v>
      </c>
      <c r="D416" s="31" t="s">
        <v>27</v>
      </c>
      <c r="E416" s="31" t="s">
        <v>162</v>
      </c>
      <c r="F416" s="31" t="s">
        <v>38</v>
      </c>
      <c r="G416" s="31" t="s">
        <v>82</v>
      </c>
      <c r="H416" s="37">
        <v>1420814419</v>
      </c>
      <c r="I416" s="33">
        <f t="shared" si="12"/>
        <v>1420814419</v>
      </c>
      <c r="J416" s="34" t="s">
        <v>36</v>
      </c>
      <c r="K416" s="34" t="s">
        <v>36</v>
      </c>
      <c r="L416" s="31" t="s">
        <v>37</v>
      </c>
    </row>
    <row r="417" spans="1:12" ht="88.5" customHeight="1">
      <c r="A417" s="3"/>
      <c r="B417" s="21">
        <v>81101577</v>
      </c>
      <c r="C417" s="31" t="s">
        <v>515</v>
      </c>
      <c r="D417" s="31" t="s">
        <v>27</v>
      </c>
      <c r="E417" s="31" t="s">
        <v>553</v>
      </c>
      <c r="F417" s="31" t="s">
        <v>38</v>
      </c>
      <c r="G417" s="31" t="s">
        <v>82</v>
      </c>
      <c r="H417" s="37">
        <v>4055192261</v>
      </c>
      <c r="I417" s="33">
        <f t="shared" si="12"/>
        <v>4055192261</v>
      </c>
      <c r="J417" s="34" t="s">
        <v>36</v>
      </c>
      <c r="K417" s="34" t="s">
        <v>36</v>
      </c>
      <c r="L417" s="31" t="s">
        <v>37</v>
      </c>
    </row>
    <row r="418" spans="1:12" ht="88.5" customHeight="1">
      <c r="A418" s="3"/>
      <c r="B418" s="21">
        <v>81101516</v>
      </c>
      <c r="C418" s="31" t="s">
        <v>291</v>
      </c>
      <c r="D418" s="31" t="s">
        <v>27</v>
      </c>
      <c r="E418" s="31" t="s">
        <v>225</v>
      </c>
      <c r="F418" s="31" t="s">
        <v>38</v>
      </c>
      <c r="G418" s="31" t="s">
        <v>82</v>
      </c>
      <c r="H418" s="37">
        <v>1245762230</v>
      </c>
      <c r="I418" s="33">
        <f t="shared" si="12"/>
        <v>1245762230</v>
      </c>
      <c r="J418" s="34" t="s">
        <v>36</v>
      </c>
      <c r="K418" s="34" t="s">
        <v>36</v>
      </c>
      <c r="L418" s="31" t="s">
        <v>37</v>
      </c>
    </row>
    <row r="419" spans="1:12" ht="88.5" customHeight="1">
      <c r="A419" s="9"/>
      <c r="B419" s="21">
        <v>81101577</v>
      </c>
      <c r="C419" s="31" t="s">
        <v>148</v>
      </c>
      <c r="D419" s="31" t="s">
        <v>758</v>
      </c>
      <c r="E419" s="31" t="s">
        <v>147</v>
      </c>
      <c r="F419" s="31" t="s">
        <v>108</v>
      </c>
      <c r="G419" s="31" t="s">
        <v>82</v>
      </c>
      <c r="H419" s="37">
        <v>277586028</v>
      </c>
      <c r="I419" s="33">
        <f t="shared" si="12"/>
        <v>277586028</v>
      </c>
      <c r="J419" s="34" t="s">
        <v>36</v>
      </c>
      <c r="K419" s="34" t="s">
        <v>36</v>
      </c>
      <c r="L419" s="31" t="s">
        <v>37</v>
      </c>
    </row>
    <row r="420" spans="1:12" ht="88.5" customHeight="1">
      <c r="A420" s="9"/>
      <c r="B420" s="21">
        <v>81101577</v>
      </c>
      <c r="C420" s="31" t="s">
        <v>150</v>
      </c>
      <c r="D420" s="31" t="s">
        <v>758</v>
      </c>
      <c r="E420" s="31" t="s">
        <v>132</v>
      </c>
      <c r="F420" s="31" t="s">
        <v>630</v>
      </c>
      <c r="G420" s="31" t="s">
        <v>82</v>
      </c>
      <c r="H420" s="37">
        <v>22206882.240000002</v>
      </c>
      <c r="I420" s="33">
        <f t="shared" si="12"/>
        <v>22206882.240000002</v>
      </c>
      <c r="J420" s="34" t="s">
        <v>36</v>
      </c>
      <c r="K420" s="34" t="s">
        <v>36</v>
      </c>
      <c r="L420" s="31" t="s">
        <v>37</v>
      </c>
    </row>
    <row r="421" spans="1:12" ht="88.5" customHeight="1">
      <c r="A421" s="3"/>
      <c r="B421" s="21">
        <v>81101577</v>
      </c>
      <c r="C421" s="31" t="s">
        <v>151</v>
      </c>
      <c r="D421" s="31" t="s">
        <v>74</v>
      </c>
      <c r="E421" s="31" t="s">
        <v>85</v>
      </c>
      <c r="F421" s="31" t="s">
        <v>108</v>
      </c>
      <c r="G421" s="31" t="s">
        <v>82</v>
      </c>
      <c r="H421" s="37">
        <v>5163343060</v>
      </c>
      <c r="I421" s="33">
        <f t="shared" si="12"/>
        <v>5163343060</v>
      </c>
      <c r="J421" s="34" t="s">
        <v>36</v>
      </c>
      <c r="K421" s="34" t="s">
        <v>36</v>
      </c>
      <c r="L421" s="31" t="s">
        <v>37</v>
      </c>
    </row>
    <row r="422" spans="1:12" ht="88.5" customHeight="1">
      <c r="A422" s="3"/>
      <c r="B422" s="21">
        <v>81101577</v>
      </c>
      <c r="C422" s="31" t="s">
        <v>152</v>
      </c>
      <c r="D422" s="31" t="s">
        <v>74</v>
      </c>
      <c r="E422" s="31" t="s">
        <v>107</v>
      </c>
      <c r="F422" s="31" t="s">
        <v>108</v>
      </c>
      <c r="G422" s="31" t="s">
        <v>82</v>
      </c>
      <c r="H422" s="37">
        <v>413067444.8</v>
      </c>
      <c r="I422" s="33">
        <f t="shared" si="12"/>
        <v>413067444.8</v>
      </c>
      <c r="J422" s="34" t="s">
        <v>36</v>
      </c>
      <c r="K422" s="34" t="s">
        <v>36</v>
      </c>
      <c r="L422" s="31" t="s">
        <v>37</v>
      </c>
    </row>
    <row r="423" spans="1:12" ht="88.5" customHeight="1">
      <c r="A423" s="3"/>
      <c r="B423" s="21">
        <v>81101516</v>
      </c>
      <c r="C423" s="31" t="s">
        <v>285</v>
      </c>
      <c r="D423" s="31" t="s">
        <v>27</v>
      </c>
      <c r="E423" s="31" t="s">
        <v>107</v>
      </c>
      <c r="F423" s="31" t="s">
        <v>38</v>
      </c>
      <c r="G423" s="31" t="s">
        <v>82</v>
      </c>
      <c r="H423" s="37">
        <v>1525630711</v>
      </c>
      <c r="I423" s="33">
        <f t="shared" si="12"/>
        <v>1525630711</v>
      </c>
      <c r="J423" s="34" t="s">
        <v>36</v>
      </c>
      <c r="K423" s="34" t="s">
        <v>36</v>
      </c>
      <c r="L423" s="31" t="s">
        <v>37</v>
      </c>
    </row>
    <row r="424" spans="1:12" ht="88.5" customHeight="1">
      <c r="A424" s="3"/>
      <c r="B424" s="21">
        <v>81101516</v>
      </c>
      <c r="C424" s="31" t="s">
        <v>266</v>
      </c>
      <c r="D424" s="31" t="s">
        <v>27</v>
      </c>
      <c r="E424" s="31" t="s">
        <v>162</v>
      </c>
      <c r="F424" s="31" t="s">
        <v>38</v>
      </c>
      <c r="G424" s="31" t="s">
        <v>82</v>
      </c>
      <c r="H424" s="37">
        <v>1025447851</v>
      </c>
      <c r="I424" s="33">
        <f t="shared" si="12"/>
        <v>1025447851</v>
      </c>
      <c r="J424" s="34" t="s">
        <v>36</v>
      </c>
      <c r="K424" s="34" t="s">
        <v>36</v>
      </c>
      <c r="L424" s="31" t="s">
        <v>37</v>
      </c>
    </row>
    <row r="425" spans="1:12" ht="88.5" customHeight="1">
      <c r="A425" s="3"/>
      <c r="B425" s="21">
        <v>81101516</v>
      </c>
      <c r="C425" s="31" t="s">
        <v>282</v>
      </c>
      <c r="D425" s="31" t="s">
        <v>27</v>
      </c>
      <c r="E425" s="31" t="s">
        <v>107</v>
      </c>
      <c r="F425" s="31" t="s">
        <v>38</v>
      </c>
      <c r="G425" s="31" t="s">
        <v>82</v>
      </c>
      <c r="H425" s="37">
        <v>876636900</v>
      </c>
      <c r="I425" s="33">
        <f t="shared" si="12"/>
        <v>876636900</v>
      </c>
      <c r="J425" s="34" t="s">
        <v>36</v>
      </c>
      <c r="K425" s="34" t="s">
        <v>36</v>
      </c>
      <c r="L425" s="31" t="s">
        <v>37</v>
      </c>
    </row>
    <row r="426" spans="1:12" ht="88.5" customHeight="1">
      <c r="A426" s="13"/>
      <c r="B426" s="21">
        <v>81101516</v>
      </c>
      <c r="C426" s="31" t="s">
        <v>526</v>
      </c>
      <c r="D426" s="31" t="s">
        <v>27</v>
      </c>
      <c r="E426" s="31" t="s">
        <v>430</v>
      </c>
      <c r="F426" s="31" t="s">
        <v>38</v>
      </c>
      <c r="G426" s="31" t="s">
        <v>82</v>
      </c>
      <c r="H426" s="37">
        <v>8874417106</v>
      </c>
      <c r="I426" s="33">
        <f t="shared" si="12"/>
        <v>8874417106</v>
      </c>
      <c r="J426" s="34" t="s">
        <v>36</v>
      </c>
      <c r="K426" s="34" t="s">
        <v>36</v>
      </c>
      <c r="L426" s="31" t="s">
        <v>37</v>
      </c>
    </row>
    <row r="427" spans="1:12" ht="88.5" customHeight="1">
      <c r="A427" s="3"/>
      <c r="B427" s="21">
        <v>81101516</v>
      </c>
      <c r="C427" s="31" t="s">
        <v>284</v>
      </c>
      <c r="D427" s="31" t="s">
        <v>27</v>
      </c>
      <c r="E427" s="31" t="s">
        <v>430</v>
      </c>
      <c r="F427" s="31" t="s">
        <v>38</v>
      </c>
      <c r="G427" s="31" t="s">
        <v>82</v>
      </c>
      <c r="H427" s="37">
        <v>4604532629</v>
      </c>
      <c r="I427" s="33">
        <f t="shared" si="12"/>
        <v>4604532629</v>
      </c>
      <c r="J427" s="34" t="s">
        <v>36</v>
      </c>
      <c r="K427" s="34" t="s">
        <v>36</v>
      </c>
      <c r="L427" s="31" t="s">
        <v>37</v>
      </c>
    </row>
    <row r="428" spans="1:12" ht="88.5" customHeight="1">
      <c r="A428" s="3"/>
      <c r="B428" s="21">
        <v>81101577</v>
      </c>
      <c r="C428" s="31" t="s">
        <v>557</v>
      </c>
      <c r="D428" s="31" t="s">
        <v>74</v>
      </c>
      <c r="E428" s="31" t="s">
        <v>432</v>
      </c>
      <c r="F428" s="31" t="s">
        <v>38</v>
      </c>
      <c r="G428" s="31" t="s">
        <v>516</v>
      </c>
      <c r="H428" s="33">
        <v>6450952432</v>
      </c>
      <c r="I428" s="33">
        <f t="shared" si="12"/>
        <v>6450952432</v>
      </c>
      <c r="J428" s="31" t="s">
        <v>36</v>
      </c>
      <c r="K428" s="31" t="s">
        <v>36</v>
      </c>
      <c r="L428" s="31" t="s">
        <v>37</v>
      </c>
    </row>
    <row r="429" spans="1:12" ht="88.5" customHeight="1">
      <c r="A429" s="3"/>
      <c r="B429" s="21">
        <v>81101577</v>
      </c>
      <c r="C429" s="31" t="s">
        <v>276</v>
      </c>
      <c r="D429" s="31" t="s">
        <v>27</v>
      </c>
      <c r="E429" s="31" t="s">
        <v>132</v>
      </c>
      <c r="F429" s="31" t="s">
        <v>38</v>
      </c>
      <c r="G429" s="31" t="s">
        <v>516</v>
      </c>
      <c r="H429" s="60">
        <v>358573865</v>
      </c>
      <c r="I429" s="33">
        <f t="shared" si="12"/>
        <v>358573865</v>
      </c>
      <c r="J429" s="31" t="s">
        <v>36</v>
      </c>
      <c r="K429" s="31" t="s">
        <v>36</v>
      </c>
      <c r="L429" s="31" t="s">
        <v>37</v>
      </c>
    </row>
    <row r="430" spans="1:12" ht="88.5" customHeight="1">
      <c r="A430" s="3"/>
      <c r="B430" s="21">
        <v>81101516</v>
      </c>
      <c r="C430" s="31" t="s">
        <v>268</v>
      </c>
      <c r="D430" s="31" t="s">
        <v>27</v>
      </c>
      <c r="E430" s="31" t="s">
        <v>225</v>
      </c>
      <c r="F430" s="31" t="s">
        <v>108</v>
      </c>
      <c r="G430" s="31" t="s">
        <v>82</v>
      </c>
      <c r="H430" s="37">
        <v>6491594560</v>
      </c>
      <c r="I430" s="33">
        <f t="shared" si="12"/>
        <v>6491594560</v>
      </c>
      <c r="J430" s="34" t="s">
        <v>36</v>
      </c>
      <c r="K430" s="34" t="s">
        <v>36</v>
      </c>
      <c r="L430" s="31" t="s">
        <v>37</v>
      </c>
    </row>
    <row r="431" spans="1:12" ht="88.5" customHeight="1">
      <c r="A431" s="3"/>
      <c r="B431" s="21">
        <v>81101516</v>
      </c>
      <c r="C431" s="31" t="s">
        <v>281</v>
      </c>
      <c r="D431" s="31" t="s">
        <v>134</v>
      </c>
      <c r="E431" s="31" t="s">
        <v>146</v>
      </c>
      <c r="F431" s="31" t="s">
        <v>38</v>
      </c>
      <c r="G431" s="31" t="s">
        <v>82</v>
      </c>
      <c r="H431" s="37">
        <v>222578347</v>
      </c>
      <c r="I431" s="33">
        <f t="shared" si="12"/>
        <v>222578347</v>
      </c>
      <c r="J431" s="34" t="s">
        <v>36</v>
      </c>
      <c r="K431" s="34" t="s">
        <v>36</v>
      </c>
      <c r="L431" s="31" t="s">
        <v>37</v>
      </c>
    </row>
    <row r="432" spans="1:12" ht="88.5" customHeight="1">
      <c r="A432" s="3"/>
      <c r="B432" s="21">
        <v>81101516</v>
      </c>
      <c r="C432" s="31" t="s">
        <v>563</v>
      </c>
      <c r="D432" s="31" t="s">
        <v>27</v>
      </c>
      <c r="E432" s="31" t="s">
        <v>85</v>
      </c>
      <c r="F432" s="31" t="s">
        <v>38</v>
      </c>
      <c r="G432" s="31" t="s">
        <v>455</v>
      </c>
      <c r="H432" s="37">
        <v>1980000000</v>
      </c>
      <c r="I432" s="33">
        <f t="shared" si="12"/>
        <v>1980000000</v>
      </c>
      <c r="J432" s="31" t="s">
        <v>36</v>
      </c>
      <c r="K432" s="31" t="s">
        <v>36</v>
      </c>
      <c r="L432" s="31" t="s">
        <v>517</v>
      </c>
    </row>
    <row r="433" spans="1:12" ht="88.5" customHeight="1">
      <c r="A433" s="3"/>
      <c r="B433" s="21">
        <v>81101577</v>
      </c>
      <c r="C433" s="31" t="s">
        <v>548</v>
      </c>
      <c r="D433" s="31" t="s">
        <v>27</v>
      </c>
      <c r="E433" s="31" t="s">
        <v>146</v>
      </c>
      <c r="F433" s="31" t="s">
        <v>38</v>
      </c>
      <c r="G433" s="31" t="s">
        <v>516</v>
      </c>
      <c r="H433" s="33">
        <v>433000000</v>
      </c>
      <c r="I433" s="33">
        <f t="shared" si="12"/>
        <v>433000000</v>
      </c>
      <c r="J433" s="31" t="s">
        <v>36</v>
      </c>
      <c r="K433" s="31" t="s">
        <v>36</v>
      </c>
      <c r="L433" s="31" t="s">
        <v>37</v>
      </c>
    </row>
    <row r="434" spans="1:12" ht="88.5" customHeight="1">
      <c r="A434" s="3"/>
      <c r="B434" s="21">
        <v>81101577</v>
      </c>
      <c r="C434" s="31" t="s">
        <v>167</v>
      </c>
      <c r="D434" s="31" t="s">
        <v>74</v>
      </c>
      <c r="E434" s="31" t="s">
        <v>132</v>
      </c>
      <c r="F434" s="31" t="s">
        <v>108</v>
      </c>
      <c r="G434" s="31" t="s">
        <v>82</v>
      </c>
      <c r="H434" s="37">
        <v>3292784553</v>
      </c>
      <c r="I434" s="33">
        <f t="shared" si="12"/>
        <v>3292784553</v>
      </c>
      <c r="J434" s="34" t="s">
        <v>36</v>
      </c>
      <c r="K434" s="34" t="s">
        <v>36</v>
      </c>
      <c r="L434" s="31" t="s">
        <v>37</v>
      </c>
    </row>
    <row r="435" spans="1:12" ht="88.5" customHeight="1">
      <c r="A435" s="9"/>
      <c r="B435" s="21">
        <v>81101577</v>
      </c>
      <c r="C435" s="31" t="s">
        <v>168</v>
      </c>
      <c r="D435" s="31" t="s">
        <v>758</v>
      </c>
      <c r="E435" s="31" t="s">
        <v>102</v>
      </c>
      <c r="F435" s="31" t="s">
        <v>630</v>
      </c>
      <c r="G435" s="31" t="s">
        <v>82</v>
      </c>
      <c r="H435" s="37">
        <v>263422764.24</v>
      </c>
      <c r="I435" s="33">
        <f t="shared" si="12"/>
        <v>263422764.24</v>
      </c>
      <c r="J435" s="34" t="s">
        <v>36</v>
      </c>
      <c r="K435" s="34" t="s">
        <v>36</v>
      </c>
      <c r="L435" s="31" t="s">
        <v>37</v>
      </c>
    </row>
    <row r="436" spans="1:12" ht="88.5" customHeight="1">
      <c r="A436" s="3"/>
      <c r="B436" s="21">
        <v>81101577</v>
      </c>
      <c r="C436" s="31" t="s">
        <v>549</v>
      </c>
      <c r="D436" s="31" t="s">
        <v>27</v>
      </c>
      <c r="E436" s="31" t="s">
        <v>102</v>
      </c>
      <c r="F436" s="31" t="s">
        <v>38</v>
      </c>
      <c r="G436" s="31" t="s">
        <v>516</v>
      </c>
      <c r="H436" s="33">
        <v>282000000</v>
      </c>
      <c r="I436" s="33">
        <f t="shared" si="12"/>
        <v>282000000</v>
      </c>
      <c r="J436" s="31" t="s">
        <v>36</v>
      </c>
      <c r="K436" s="31" t="s">
        <v>36</v>
      </c>
      <c r="L436" s="31" t="s">
        <v>37</v>
      </c>
    </row>
    <row r="437" spans="1:12" ht="88.5" customHeight="1">
      <c r="A437" s="3"/>
      <c r="B437" s="21">
        <v>81101577</v>
      </c>
      <c r="C437" s="31" t="s">
        <v>169</v>
      </c>
      <c r="D437" s="31" t="s">
        <v>242</v>
      </c>
      <c r="E437" s="31" t="s">
        <v>107</v>
      </c>
      <c r="F437" s="31" t="s">
        <v>630</v>
      </c>
      <c r="G437" s="31" t="s">
        <v>82</v>
      </c>
      <c r="H437" s="37">
        <v>282479799</v>
      </c>
      <c r="I437" s="33">
        <f t="shared" si="12"/>
        <v>282479799</v>
      </c>
      <c r="J437" s="34" t="s">
        <v>36</v>
      </c>
      <c r="K437" s="34" t="s">
        <v>36</v>
      </c>
      <c r="L437" s="31" t="s">
        <v>37</v>
      </c>
    </row>
    <row r="438" spans="1:12" ht="88.5" customHeight="1">
      <c r="A438" s="3"/>
      <c r="B438" s="21">
        <v>81101577</v>
      </c>
      <c r="C438" s="31" t="s">
        <v>170</v>
      </c>
      <c r="D438" s="31" t="s">
        <v>74</v>
      </c>
      <c r="E438" s="31" t="s">
        <v>147</v>
      </c>
      <c r="F438" s="31" t="s">
        <v>108</v>
      </c>
      <c r="G438" s="31" t="s">
        <v>82</v>
      </c>
      <c r="H438" s="37">
        <v>4241960741</v>
      </c>
      <c r="I438" s="33">
        <f t="shared" si="12"/>
        <v>4241960741</v>
      </c>
      <c r="J438" s="34" t="s">
        <v>36</v>
      </c>
      <c r="K438" s="34" t="s">
        <v>36</v>
      </c>
      <c r="L438" s="31" t="s">
        <v>37</v>
      </c>
    </row>
    <row r="439" spans="1:12" ht="88.5" customHeight="1">
      <c r="A439" s="9"/>
      <c r="B439" s="21">
        <v>81101577</v>
      </c>
      <c r="C439" s="31" t="s">
        <v>171</v>
      </c>
      <c r="D439" s="31" t="s">
        <v>758</v>
      </c>
      <c r="E439" s="31" t="s">
        <v>132</v>
      </c>
      <c r="F439" s="31" t="s">
        <v>630</v>
      </c>
      <c r="G439" s="31" t="s">
        <v>82</v>
      </c>
      <c r="H439" s="37">
        <v>339356859.28000003</v>
      </c>
      <c r="I439" s="33">
        <f t="shared" si="12"/>
        <v>339356859.28000003</v>
      </c>
      <c r="J439" s="34" t="s">
        <v>36</v>
      </c>
      <c r="K439" s="34" t="s">
        <v>36</v>
      </c>
      <c r="L439" s="31" t="s">
        <v>37</v>
      </c>
    </row>
    <row r="440" spans="1:12" ht="88.5" customHeight="1">
      <c r="A440" s="3"/>
      <c r="B440" s="21">
        <v>81101516</v>
      </c>
      <c r="C440" s="61" t="s">
        <v>663</v>
      </c>
      <c r="D440" s="31" t="s">
        <v>74</v>
      </c>
      <c r="E440" s="31" t="s">
        <v>431</v>
      </c>
      <c r="F440" s="31" t="s">
        <v>38</v>
      </c>
      <c r="G440" s="31" t="s">
        <v>455</v>
      </c>
      <c r="H440" s="37">
        <v>2763974731</v>
      </c>
      <c r="I440" s="33">
        <f t="shared" si="12"/>
        <v>2763974731</v>
      </c>
      <c r="J440" s="34" t="s">
        <v>36</v>
      </c>
      <c r="K440" s="34" t="s">
        <v>36</v>
      </c>
      <c r="L440" s="31" t="s">
        <v>37</v>
      </c>
    </row>
    <row r="441" spans="1:12" ht="88.5" customHeight="1">
      <c r="A441" s="3"/>
      <c r="B441" s="21">
        <v>81101577</v>
      </c>
      <c r="C441" s="31" t="s">
        <v>550</v>
      </c>
      <c r="D441" s="31" t="s">
        <v>27</v>
      </c>
      <c r="E441" s="31" t="s">
        <v>107</v>
      </c>
      <c r="F441" s="31" t="s">
        <v>38</v>
      </c>
      <c r="G441" s="31" t="s">
        <v>516</v>
      </c>
      <c r="H441" s="37">
        <v>6519377743</v>
      </c>
      <c r="I441" s="33">
        <f t="shared" si="12"/>
        <v>6519377743</v>
      </c>
      <c r="J441" s="31" t="s">
        <v>36</v>
      </c>
      <c r="K441" s="31" t="s">
        <v>36</v>
      </c>
      <c r="L441" s="31" t="s">
        <v>37</v>
      </c>
    </row>
    <row r="442" spans="1:12" ht="88.5" customHeight="1">
      <c r="A442" s="3"/>
      <c r="B442" s="21">
        <v>81101577</v>
      </c>
      <c r="C442" s="31" t="s">
        <v>173</v>
      </c>
      <c r="D442" s="31" t="s">
        <v>65</v>
      </c>
      <c r="E442" s="31" t="s">
        <v>102</v>
      </c>
      <c r="F442" s="31" t="s">
        <v>630</v>
      </c>
      <c r="G442" s="31" t="s">
        <v>82</v>
      </c>
      <c r="H442" s="37">
        <v>130367820.4</v>
      </c>
      <c r="I442" s="33">
        <f aca="true" t="shared" si="13" ref="I442:I473">+H442</f>
        <v>130367820.4</v>
      </c>
      <c r="J442" s="34" t="s">
        <v>36</v>
      </c>
      <c r="K442" s="34" t="s">
        <v>36</v>
      </c>
      <c r="L442" s="31" t="s">
        <v>37</v>
      </c>
    </row>
    <row r="443" spans="1:12" ht="88.5" customHeight="1">
      <c r="A443" s="3"/>
      <c r="B443" s="21">
        <v>81101577</v>
      </c>
      <c r="C443" s="31" t="s">
        <v>195</v>
      </c>
      <c r="D443" s="31" t="s">
        <v>565</v>
      </c>
      <c r="E443" s="31" t="s">
        <v>147</v>
      </c>
      <c r="F443" s="31" t="s">
        <v>108</v>
      </c>
      <c r="G443" s="31" t="s">
        <v>82</v>
      </c>
      <c r="H443" s="37">
        <v>2749396998</v>
      </c>
      <c r="I443" s="33">
        <f t="shared" si="13"/>
        <v>2749396998</v>
      </c>
      <c r="J443" s="34" t="s">
        <v>36</v>
      </c>
      <c r="K443" s="34" t="s">
        <v>36</v>
      </c>
      <c r="L443" s="31" t="s">
        <v>37</v>
      </c>
    </row>
    <row r="444" spans="1:12" ht="88.5" customHeight="1">
      <c r="A444" s="3"/>
      <c r="B444" s="21">
        <v>81101577</v>
      </c>
      <c r="C444" s="31" t="s">
        <v>159</v>
      </c>
      <c r="D444" s="31" t="s">
        <v>74</v>
      </c>
      <c r="E444" s="31" t="s">
        <v>85</v>
      </c>
      <c r="F444" s="31" t="s">
        <v>108</v>
      </c>
      <c r="G444" s="31" t="s">
        <v>82</v>
      </c>
      <c r="H444" s="37">
        <v>7000000000</v>
      </c>
      <c r="I444" s="33">
        <f t="shared" si="13"/>
        <v>7000000000</v>
      </c>
      <c r="J444" s="34" t="s">
        <v>36</v>
      </c>
      <c r="K444" s="34" t="s">
        <v>36</v>
      </c>
      <c r="L444" s="31" t="s">
        <v>37</v>
      </c>
    </row>
    <row r="445" spans="1:12" ht="88.5" customHeight="1">
      <c r="A445" s="3"/>
      <c r="B445" s="21">
        <v>81101516</v>
      </c>
      <c r="C445" s="31" t="s">
        <v>283</v>
      </c>
      <c r="D445" s="31" t="s">
        <v>27</v>
      </c>
      <c r="E445" s="31" t="s">
        <v>107</v>
      </c>
      <c r="F445" s="31" t="s">
        <v>108</v>
      </c>
      <c r="G445" s="31" t="s">
        <v>82</v>
      </c>
      <c r="H445" s="37">
        <v>2800000000</v>
      </c>
      <c r="I445" s="33">
        <f t="shared" si="13"/>
        <v>2800000000</v>
      </c>
      <c r="J445" s="34" t="s">
        <v>36</v>
      </c>
      <c r="K445" s="34" t="s">
        <v>36</v>
      </c>
      <c r="L445" s="31" t="s">
        <v>37</v>
      </c>
    </row>
    <row r="446" spans="1:12" ht="88.5" customHeight="1">
      <c r="A446" s="3"/>
      <c r="B446" s="21">
        <v>81101577</v>
      </c>
      <c r="C446" s="31" t="s">
        <v>161</v>
      </c>
      <c r="D446" s="31" t="s">
        <v>74</v>
      </c>
      <c r="E446" s="31" t="s">
        <v>162</v>
      </c>
      <c r="F446" s="31" t="s">
        <v>108</v>
      </c>
      <c r="G446" s="31" t="s">
        <v>82</v>
      </c>
      <c r="H446" s="37">
        <v>5955366502</v>
      </c>
      <c r="I446" s="33">
        <f t="shared" si="13"/>
        <v>5955366502</v>
      </c>
      <c r="J446" s="34" t="s">
        <v>36</v>
      </c>
      <c r="K446" s="34" t="s">
        <v>36</v>
      </c>
      <c r="L446" s="31" t="s">
        <v>37</v>
      </c>
    </row>
    <row r="447" spans="1:12" ht="88.5" customHeight="1">
      <c r="A447" s="3"/>
      <c r="B447" s="21">
        <v>81101516</v>
      </c>
      <c r="C447" s="31" t="s">
        <v>523</v>
      </c>
      <c r="D447" s="31" t="s">
        <v>27</v>
      </c>
      <c r="E447" s="31" t="s">
        <v>132</v>
      </c>
      <c r="F447" s="31" t="s">
        <v>108</v>
      </c>
      <c r="G447" s="31" t="s">
        <v>455</v>
      </c>
      <c r="H447" s="37">
        <v>2562065525</v>
      </c>
      <c r="I447" s="33">
        <f t="shared" si="13"/>
        <v>2562065525</v>
      </c>
      <c r="J447" s="34" t="s">
        <v>36</v>
      </c>
      <c r="K447" s="34" t="s">
        <v>36</v>
      </c>
      <c r="L447" s="31" t="s">
        <v>37</v>
      </c>
    </row>
    <row r="448" spans="1:12" ht="88.5" customHeight="1">
      <c r="A448" s="3"/>
      <c r="B448" s="21">
        <v>81101577</v>
      </c>
      <c r="C448" s="31" t="s">
        <v>180</v>
      </c>
      <c r="D448" s="31" t="s">
        <v>74</v>
      </c>
      <c r="E448" s="31" t="s">
        <v>85</v>
      </c>
      <c r="F448" s="31" t="s">
        <v>108</v>
      </c>
      <c r="G448" s="31" t="s">
        <v>82</v>
      </c>
      <c r="H448" s="37">
        <v>1643155924.9999998</v>
      </c>
      <c r="I448" s="33">
        <f t="shared" si="13"/>
        <v>1643155924.9999998</v>
      </c>
      <c r="J448" s="34" t="s">
        <v>36</v>
      </c>
      <c r="K448" s="34" t="s">
        <v>36</v>
      </c>
      <c r="L448" s="31" t="s">
        <v>37</v>
      </c>
    </row>
    <row r="449" spans="1:12" ht="88.5" customHeight="1">
      <c r="A449" s="9"/>
      <c r="B449" s="21">
        <v>81101577</v>
      </c>
      <c r="C449" s="31" t="s">
        <v>181</v>
      </c>
      <c r="D449" s="31" t="s">
        <v>758</v>
      </c>
      <c r="E449" s="31" t="s">
        <v>85</v>
      </c>
      <c r="F449" s="31" t="s">
        <v>630</v>
      </c>
      <c r="G449" s="31" t="s">
        <v>82</v>
      </c>
      <c r="H449" s="37">
        <v>131452473.99999999</v>
      </c>
      <c r="I449" s="33">
        <f t="shared" si="13"/>
        <v>131452473.99999999</v>
      </c>
      <c r="J449" s="34" t="s">
        <v>36</v>
      </c>
      <c r="K449" s="34" t="s">
        <v>36</v>
      </c>
      <c r="L449" s="31" t="s">
        <v>37</v>
      </c>
    </row>
    <row r="450" spans="1:12" ht="88.5" customHeight="1">
      <c r="A450" s="3"/>
      <c r="B450" s="21">
        <v>81101577</v>
      </c>
      <c r="C450" s="31" t="s">
        <v>646</v>
      </c>
      <c r="D450" s="31" t="s">
        <v>74</v>
      </c>
      <c r="E450" s="31" t="s">
        <v>430</v>
      </c>
      <c r="F450" s="31" t="s">
        <v>38</v>
      </c>
      <c r="G450" s="31" t="s">
        <v>82</v>
      </c>
      <c r="H450" s="37">
        <v>5767084621</v>
      </c>
      <c r="I450" s="33">
        <f t="shared" si="13"/>
        <v>5767084621</v>
      </c>
      <c r="J450" s="34" t="s">
        <v>36</v>
      </c>
      <c r="K450" s="34" t="s">
        <v>36</v>
      </c>
      <c r="L450" s="31" t="s">
        <v>37</v>
      </c>
    </row>
    <row r="451" spans="1:12" ht="88.5" customHeight="1">
      <c r="A451" s="9"/>
      <c r="B451" s="21">
        <v>81101577</v>
      </c>
      <c r="C451" s="31" t="s">
        <v>182</v>
      </c>
      <c r="D451" s="31" t="s">
        <v>324</v>
      </c>
      <c r="E451" s="31" t="s">
        <v>107</v>
      </c>
      <c r="F451" s="31" t="s">
        <v>630</v>
      </c>
      <c r="G451" s="31" t="s">
        <v>82</v>
      </c>
      <c r="H451" s="37">
        <v>450429896.48</v>
      </c>
      <c r="I451" s="33">
        <f t="shared" si="13"/>
        <v>450429896.48</v>
      </c>
      <c r="J451" s="34" t="s">
        <v>36</v>
      </c>
      <c r="K451" s="34" t="s">
        <v>36</v>
      </c>
      <c r="L451" s="31" t="s">
        <v>37</v>
      </c>
    </row>
    <row r="452" spans="1:12" ht="88.5" customHeight="1">
      <c r="A452" s="3"/>
      <c r="B452" s="21">
        <v>81101577</v>
      </c>
      <c r="C452" s="31" t="s">
        <v>183</v>
      </c>
      <c r="D452" s="31" t="s">
        <v>74</v>
      </c>
      <c r="E452" s="31" t="s">
        <v>132</v>
      </c>
      <c r="F452" s="31" t="s">
        <v>108</v>
      </c>
      <c r="G452" s="31" t="s">
        <v>82</v>
      </c>
      <c r="H452" s="37">
        <v>3515520782</v>
      </c>
      <c r="I452" s="33">
        <f t="shared" si="13"/>
        <v>3515520782</v>
      </c>
      <c r="J452" s="34" t="s">
        <v>36</v>
      </c>
      <c r="K452" s="34" t="s">
        <v>36</v>
      </c>
      <c r="L452" s="31" t="s">
        <v>37</v>
      </c>
    </row>
    <row r="453" spans="1:12" ht="88.5" customHeight="1">
      <c r="A453" s="9"/>
      <c r="B453" s="21">
        <v>81101577</v>
      </c>
      <c r="C453" s="31" t="s">
        <v>184</v>
      </c>
      <c r="D453" s="31" t="s">
        <v>758</v>
      </c>
      <c r="E453" s="31" t="s">
        <v>102</v>
      </c>
      <c r="F453" s="31" t="s">
        <v>630</v>
      </c>
      <c r="G453" s="31" t="s">
        <v>82</v>
      </c>
      <c r="H453" s="37">
        <v>281241662.56</v>
      </c>
      <c r="I453" s="33">
        <f t="shared" si="13"/>
        <v>281241662.56</v>
      </c>
      <c r="J453" s="34" t="s">
        <v>36</v>
      </c>
      <c r="K453" s="34" t="s">
        <v>36</v>
      </c>
      <c r="L453" s="31" t="s">
        <v>37</v>
      </c>
    </row>
    <row r="454" spans="1:12" ht="88.5" customHeight="1">
      <c r="A454" s="9"/>
      <c r="B454" s="21">
        <v>81101577</v>
      </c>
      <c r="C454" s="31" t="s">
        <v>185</v>
      </c>
      <c r="D454" s="31" t="s">
        <v>758</v>
      </c>
      <c r="E454" s="31" t="s">
        <v>146</v>
      </c>
      <c r="F454" s="31" t="s">
        <v>108</v>
      </c>
      <c r="G454" s="31" t="s">
        <v>82</v>
      </c>
      <c r="H454" s="37">
        <v>496834489.4230769</v>
      </c>
      <c r="I454" s="33">
        <f t="shared" si="13"/>
        <v>496834489.4230769</v>
      </c>
      <c r="J454" s="34" t="s">
        <v>36</v>
      </c>
      <c r="K454" s="34" t="s">
        <v>36</v>
      </c>
      <c r="L454" s="31" t="s">
        <v>37</v>
      </c>
    </row>
    <row r="455" spans="1:12" ht="88.5" customHeight="1">
      <c r="A455" s="9"/>
      <c r="B455" s="21">
        <v>81101577</v>
      </c>
      <c r="C455" s="31" t="s">
        <v>186</v>
      </c>
      <c r="D455" s="31" t="s">
        <v>758</v>
      </c>
      <c r="E455" s="31" t="s">
        <v>147</v>
      </c>
      <c r="F455" s="31" t="s">
        <v>630</v>
      </c>
      <c r="G455" s="31" t="s">
        <v>82</v>
      </c>
      <c r="H455" s="37">
        <v>39746759.15384615</v>
      </c>
      <c r="I455" s="33">
        <f t="shared" si="13"/>
        <v>39746759.15384615</v>
      </c>
      <c r="J455" s="34" t="s">
        <v>36</v>
      </c>
      <c r="K455" s="34" t="s">
        <v>36</v>
      </c>
      <c r="L455" s="31" t="s">
        <v>37</v>
      </c>
    </row>
    <row r="456" spans="1:12" ht="88.5" customHeight="1">
      <c r="A456" s="3"/>
      <c r="B456" s="21">
        <v>81101516</v>
      </c>
      <c r="C456" s="31" t="s">
        <v>554</v>
      </c>
      <c r="D456" s="31" t="s">
        <v>27</v>
      </c>
      <c r="E456" s="31" t="s">
        <v>132</v>
      </c>
      <c r="F456" s="31" t="s">
        <v>108</v>
      </c>
      <c r="G456" s="31" t="s">
        <v>455</v>
      </c>
      <c r="H456" s="37">
        <v>2562065525</v>
      </c>
      <c r="I456" s="33">
        <f t="shared" si="13"/>
        <v>2562065525</v>
      </c>
      <c r="J456" s="31" t="s">
        <v>36</v>
      </c>
      <c r="K456" s="31" t="s">
        <v>36</v>
      </c>
      <c r="L456" s="31" t="s">
        <v>517</v>
      </c>
    </row>
    <row r="457" spans="1:12" ht="88.5" customHeight="1">
      <c r="A457" s="15"/>
      <c r="B457" s="21">
        <v>81101577</v>
      </c>
      <c r="C457" s="31" t="s">
        <v>155</v>
      </c>
      <c r="D457" s="31" t="s">
        <v>758</v>
      </c>
      <c r="E457" s="31" t="s">
        <v>85</v>
      </c>
      <c r="F457" s="31" t="s">
        <v>108</v>
      </c>
      <c r="G457" s="31" t="s">
        <v>82</v>
      </c>
      <c r="H457" s="37">
        <v>16087405191</v>
      </c>
      <c r="I457" s="33">
        <f t="shared" si="13"/>
        <v>16087405191</v>
      </c>
      <c r="J457" s="34" t="s">
        <v>36</v>
      </c>
      <c r="K457" s="34" t="s">
        <v>36</v>
      </c>
      <c r="L457" s="31" t="s">
        <v>37</v>
      </c>
    </row>
    <row r="458" spans="1:12" ht="88.5" customHeight="1">
      <c r="A458" s="3"/>
      <c r="B458" s="21">
        <v>81101577</v>
      </c>
      <c r="C458" s="31" t="s">
        <v>221</v>
      </c>
      <c r="D458" s="31" t="s">
        <v>565</v>
      </c>
      <c r="E458" s="31" t="s">
        <v>132</v>
      </c>
      <c r="F458" s="31" t="s">
        <v>108</v>
      </c>
      <c r="G458" s="31" t="s">
        <v>82</v>
      </c>
      <c r="H458" s="37">
        <v>1964077323.0769231</v>
      </c>
      <c r="I458" s="33">
        <f t="shared" si="13"/>
        <v>1964077323.0769231</v>
      </c>
      <c r="J458" s="34" t="s">
        <v>36</v>
      </c>
      <c r="K458" s="34" t="s">
        <v>36</v>
      </c>
      <c r="L458" s="31" t="s">
        <v>37</v>
      </c>
    </row>
    <row r="459" spans="1:12" ht="88.5" customHeight="1">
      <c r="A459" s="3"/>
      <c r="B459" s="21">
        <v>81101577</v>
      </c>
      <c r="C459" s="31" t="s">
        <v>190</v>
      </c>
      <c r="D459" s="31" t="s">
        <v>74</v>
      </c>
      <c r="E459" s="31" t="s">
        <v>147</v>
      </c>
      <c r="F459" s="31" t="s">
        <v>108</v>
      </c>
      <c r="G459" s="31" t="s">
        <v>82</v>
      </c>
      <c r="H459" s="37">
        <v>1112102990</v>
      </c>
      <c r="I459" s="33">
        <f t="shared" si="13"/>
        <v>1112102990</v>
      </c>
      <c r="J459" s="34" t="s">
        <v>36</v>
      </c>
      <c r="K459" s="34" t="s">
        <v>36</v>
      </c>
      <c r="L459" s="31" t="s">
        <v>37</v>
      </c>
    </row>
    <row r="460" spans="1:12" ht="88.5" customHeight="1">
      <c r="A460" s="9"/>
      <c r="B460" s="21">
        <v>81101577</v>
      </c>
      <c r="C460" s="31" t="s">
        <v>191</v>
      </c>
      <c r="D460" s="31" t="s">
        <v>758</v>
      </c>
      <c r="E460" s="31" t="s">
        <v>132</v>
      </c>
      <c r="F460" s="31" t="s">
        <v>630</v>
      </c>
      <c r="G460" s="31" t="s">
        <v>82</v>
      </c>
      <c r="H460" s="37">
        <v>88968239.2</v>
      </c>
      <c r="I460" s="33">
        <f t="shared" si="13"/>
        <v>88968239.2</v>
      </c>
      <c r="J460" s="34" t="s">
        <v>36</v>
      </c>
      <c r="K460" s="34" t="s">
        <v>36</v>
      </c>
      <c r="L460" s="31" t="s">
        <v>37</v>
      </c>
    </row>
    <row r="461" spans="1:12" ht="88.5" customHeight="1">
      <c r="A461" s="3"/>
      <c r="B461" s="21">
        <v>81101577</v>
      </c>
      <c r="C461" s="31" t="s">
        <v>192</v>
      </c>
      <c r="D461" s="31" t="s">
        <v>74</v>
      </c>
      <c r="E461" s="31" t="s">
        <v>85</v>
      </c>
      <c r="F461" s="31" t="s">
        <v>108</v>
      </c>
      <c r="G461" s="31" t="s">
        <v>82</v>
      </c>
      <c r="H461" s="37">
        <v>11324895651</v>
      </c>
      <c r="I461" s="33">
        <f t="shared" si="13"/>
        <v>11324895651</v>
      </c>
      <c r="J461" s="34" t="s">
        <v>36</v>
      </c>
      <c r="K461" s="34" t="s">
        <v>36</v>
      </c>
      <c r="L461" s="31" t="s">
        <v>37</v>
      </c>
    </row>
    <row r="462" spans="1:12" ht="88.5" customHeight="1">
      <c r="A462" s="9"/>
      <c r="B462" s="21">
        <v>81101577</v>
      </c>
      <c r="C462" s="31" t="s">
        <v>193</v>
      </c>
      <c r="D462" s="31" t="s">
        <v>758</v>
      </c>
      <c r="E462" s="31" t="s">
        <v>107</v>
      </c>
      <c r="F462" s="31" t="s">
        <v>630</v>
      </c>
      <c r="G462" s="31" t="s">
        <v>82</v>
      </c>
      <c r="H462" s="37">
        <v>905991652.08</v>
      </c>
      <c r="I462" s="33">
        <f t="shared" si="13"/>
        <v>905991652.08</v>
      </c>
      <c r="J462" s="34" t="s">
        <v>36</v>
      </c>
      <c r="K462" s="34" t="s">
        <v>36</v>
      </c>
      <c r="L462" s="31" t="s">
        <v>37</v>
      </c>
    </row>
    <row r="463" spans="1:12" ht="88.5" customHeight="1">
      <c r="A463" s="3"/>
      <c r="B463" s="21">
        <v>81101577</v>
      </c>
      <c r="C463" s="31" t="s">
        <v>194</v>
      </c>
      <c r="D463" s="31" t="s">
        <v>74</v>
      </c>
      <c r="E463" s="31" t="s">
        <v>132</v>
      </c>
      <c r="F463" s="31" t="s">
        <v>108</v>
      </c>
      <c r="G463" s="31" t="s">
        <v>82</v>
      </c>
      <c r="H463" s="37">
        <v>2000000000</v>
      </c>
      <c r="I463" s="33">
        <f t="shared" si="13"/>
        <v>2000000000</v>
      </c>
      <c r="J463" s="34" t="s">
        <v>36</v>
      </c>
      <c r="K463" s="34" t="s">
        <v>36</v>
      </c>
      <c r="L463" s="31" t="s">
        <v>37</v>
      </c>
    </row>
    <row r="464" spans="1:12" ht="88.5" customHeight="1">
      <c r="A464" s="9"/>
      <c r="B464" s="21">
        <v>81101577</v>
      </c>
      <c r="C464" s="31" t="s">
        <v>814</v>
      </c>
      <c r="D464" s="31" t="s">
        <v>758</v>
      </c>
      <c r="E464" s="31" t="s">
        <v>102</v>
      </c>
      <c r="F464" s="31" t="s">
        <v>630</v>
      </c>
      <c r="G464" s="31" t="s">
        <v>82</v>
      </c>
      <c r="H464" s="37">
        <v>160000000</v>
      </c>
      <c r="I464" s="33">
        <f t="shared" si="13"/>
        <v>160000000</v>
      </c>
      <c r="J464" s="34" t="s">
        <v>36</v>
      </c>
      <c r="K464" s="34" t="s">
        <v>36</v>
      </c>
      <c r="L464" s="31" t="s">
        <v>37</v>
      </c>
    </row>
    <row r="465" spans="1:12" ht="88.5" customHeight="1">
      <c r="A465" s="3"/>
      <c r="B465" s="21">
        <v>81101577</v>
      </c>
      <c r="C465" s="31" t="s">
        <v>223</v>
      </c>
      <c r="D465" s="31" t="s">
        <v>565</v>
      </c>
      <c r="E465" s="31" t="s">
        <v>164</v>
      </c>
      <c r="F465" s="31" t="s">
        <v>108</v>
      </c>
      <c r="G465" s="31" t="s">
        <v>82</v>
      </c>
      <c r="H465" s="37">
        <v>4231725391.346154</v>
      </c>
      <c r="I465" s="33">
        <f t="shared" si="13"/>
        <v>4231725391.346154</v>
      </c>
      <c r="J465" s="34" t="s">
        <v>36</v>
      </c>
      <c r="K465" s="34" t="s">
        <v>36</v>
      </c>
      <c r="L465" s="31" t="s">
        <v>37</v>
      </c>
    </row>
    <row r="466" spans="1:12" ht="88.5" customHeight="1">
      <c r="A466" s="3"/>
      <c r="B466" s="21">
        <v>81101577</v>
      </c>
      <c r="C466" s="31" t="s">
        <v>197</v>
      </c>
      <c r="D466" s="31" t="s">
        <v>74</v>
      </c>
      <c r="E466" s="31" t="s">
        <v>132</v>
      </c>
      <c r="F466" s="31" t="s">
        <v>108</v>
      </c>
      <c r="G466" s="31" t="s">
        <v>82</v>
      </c>
      <c r="H466" s="37">
        <v>1923076923.48</v>
      </c>
      <c r="I466" s="33">
        <f t="shared" si="13"/>
        <v>1923076923.48</v>
      </c>
      <c r="J466" s="34" t="s">
        <v>36</v>
      </c>
      <c r="K466" s="34" t="s">
        <v>36</v>
      </c>
      <c r="L466" s="31" t="s">
        <v>37</v>
      </c>
    </row>
    <row r="467" spans="1:12" ht="88.5" customHeight="1">
      <c r="A467" s="9"/>
      <c r="B467" s="21">
        <v>81101577</v>
      </c>
      <c r="C467" s="31" t="s">
        <v>198</v>
      </c>
      <c r="D467" s="31" t="s">
        <v>758</v>
      </c>
      <c r="E467" s="31" t="s">
        <v>102</v>
      </c>
      <c r="F467" s="31" t="s">
        <v>630</v>
      </c>
      <c r="G467" s="31" t="s">
        <v>82</v>
      </c>
      <c r="H467" s="37">
        <v>153846153.8784</v>
      </c>
      <c r="I467" s="33">
        <f t="shared" si="13"/>
        <v>153846153.8784</v>
      </c>
      <c r="J467" s="34" t="s">
        <v>36</v>
      </c>
      <c r="K467" s="34" t="s">
        <v>36</v>
      </c>
      <c r="L467" s="31" t="s">
        <v>37</v>
      </c>
    </row>
    <row r="468" spans="1:12" ht="88.5" customHeight="1">
      <c r="A468" s="9"/>
      <c r="B468" s="21">
        <v>81101577</v>
      </c>
      <c r="C468" s="31" t="s">
        <v>199</v>
      </c>
      <c r="D468" s="31" t="s">
        <v>758</v>
      </c>
      <c r="E468" s="31" t="s">
        <v>102</v>
      </c>
      <c r="F468" s="31" t="s">
        <v>108</v>
      </c>
      <c r="G468" s="31" t="s">
        <v>82</v>
      </c>
      <c r="H468" s="37">
        <v>2299078755.769231</v>
      </c>
      <c r="I468" s="33">
        <f t="shared" si="13"/>
        <v>2299078755.769231</v>
      </c>
      <c r="J468" s="34" t="s">
        <v>36</v>
      </c>
      <c r="K468" s="34" t="s">
        <v>36</v>
      </c>
      <c r="L468" s="31" t="s">
        <v>37</v>
      </c>
    </row>
    <row r="469" spans="1:12" ht="88.5" customHeight="1">
      <c r="A469" s="9"/>
      <c r="B469" s="21">
        <v>81101577</v>
      </c>
      <c r="C469" s="31" t="s">
        <v>200</v>
      </c>
      <c r="D469" s="31" t="s">
        <v>758</v>
      </c>
      <c r="E469" s="31" t="s">
        <v>162</v>
      </c>
      <c r="F469" s="31" t="s">
        <v>630</v>
      </c>
      <c r="G469" s="31" t="s">
        <v>82</v>
      </c>
      <c r="H469" s="37">
        <v>183926300.46153846</v>
      </c>
      <c r="I469" s="33">
        <f t="shared" si="13"/>
        <v>183926300.46153846</v>
      </c>
      <c r="J469" s="34" t="s">
        <v>36</v>
      </c>
      <c r="K469" s="34" t="s">
        <v>36</v>
      </c>
      <c r="L469" s="31" t="s">
        <v>37</v>
      </c>
    </row>
    <row r="470" spans="1:12" ht="80.25" customHeight="1">
      <c r="A470" s="9"/>
      <c r="B470" s="21">
        <v>81101577</v>
      </c>
      <c r="C470" s="31" t="s">
        <v>201</v>
      </c>
      <c r="D470" s="31" t="s">
        <v>324</v>
      </c>
      <c r="E470" s="31" t="s">
        <v>162</v>
      </c>
      <c r="F470" s="31" t="s">
        <v>108</v>
      </c>
      <c r="G470" s="31" t="s">
        <v>82</v>
      </c>
      <c r="H470" s="37">
        <v>3269967647</v>
      </c>
      <c r="I470" s="33">
        <f t="shared" si="13"/>
        <v>3269967647</v>
      </c>
      <c r="J470" s="34" t="s">
        <v>36</v>
      </c>
      <c r="K470" s="34" t="s">
        <v>36</v>
      </c>
      <c r="L470" s="31" t="s">
        <v>37</v>
      </c>
    </row>
    <row r="471" spans="1:12" ht="88.5" customHeight="1">
      <c r="A471" s="9"/>
      <c r="B471" s="21">
        <v>81101577</v>
      </c>
      <c r="C471" s="31" t="s">
        <v>202</v>
      </c>
      <c r="D471" s="31" t="s">
        <v>324</v>
      </c>
      <c r="E471" s="31" t="s">
        <v>164</v>
      </c>
      <c r="F471" s="31" t="s">
        <v>630</v>
      </c>
      <c r="G471" s="31" t="s">
        <v>82</v>
      </c>
      <c r="H471" s="37">
        <v>263162135</v>
      </c>
      <c r="I471" s="33">
        <f t="shared" si="13"/>
        <v>263162135</v>
      </c>
      <c r="J471" s="34" t="s">
        <v>36</v>
      </c>
      <c r="K471" s="34" t="s">
        <v>36</v>
      </c>
      <c r="L471" s="31" t="s">
        <v>37</v>
      </c>
    </row>
    <row r="472" spans="1:12" ht="88.5" customHeight="1">
      <c r="A472" s="3"/>
      <c r="B472" s="21">
        <v>81101516</v>
      </c>
      <c r="C472" s="31" t="s">
        <v>290</v>
      </c>
      <c r="D472" s="31" t="s">
        <v>242</v>
      </c>
      <c r="E472" s="31" t="s">
        <v>225</v>
      </c>
      <c r="F472" s="31" t="s">
        <v>108</v>
      </c>
      <c r="G472" s="31" t="s">
        <v>82</v>
      </c>
      <c r="H472" s="37">
        <v>3235677263</v>
      </c>
      <c r="I472" s="33">
        <f t="shared" si="13"/>
        <v>3235677263</v>
      </c>
      <c r="J472" s="34" t="s">
        <v>36</v>
      </c>
      <c r="K472" s="34" t="s">
        <v>36</v>
      </c>
      <c r="L472" s="31" t="s">
        <v>37</v>
      </c>
    </row>
    <row r="473" spans="1:12" ht="88.5" customHeight="1">
      <c r="A473" s="3"/>
      <c r="B473" s="21">
        <v>81101516</v>
      </c>
      <c r="C473" s="31" t="s">
        <v>300</v>
      </c>
      <c r="D473" s="31" t="s">
        <v>27</v>
      </c>
      <c r="E473" s="31" t="s">
        <v>132</v>
      </c>
      <c r="F473" s="31" t="s">
        <v>108</v>
      </c>
      <c r="G473" s="31" t="s">
        <v>82</v>
      </c>
      <c r="H473" s="37">
        <v>1420814419</v>
      </c>
      <c r="I473" s="33">
        <f t="shared" si="13"/>
        <v>1420814419</v>
      </c>
      <c r="J473" s="34" t="s">
        <v>36</v>
      </c>
      <c r="K473" s="34" t="s">
        <v>36</v>
      </c>
      <c r="L473" s="31" t="s">
        <v>37</v>
      </c>
    </row>
    <row r="474" spans="1:12" ht="88.5" customHeight="1">
      <c r="A474" s="3"/>
      <c r="B474" s="21">
        <v>81101577</v>
      </c>
      <c r="C474" s="31" t="s">
        <v>207</v>
      </c>
      <c r="D474" s="31" t="s">
        <v>27</v>
      </c>
      <c r="E474" s="31" t="s">
        <v>147</v>
      </c>
      <c r="F474" s="31" t="s">
        <v>108</v>
      </c>
      <c r="G474" s="31" t="s">
        <v>516</v>
      </c>
      <c r="H474" s="37">
        <v>1100000000</v>
      </c>
      <c r="I474" s="33">
        <f aca="true" t="shared" si="14" ref="I474:I505">+H474</f>
        <v>1100000000</v>
      </c>
      <c r="J474" s="31" t="s">
        <v>36</v>
      </c>
      <c r="K474" s="31" t="s">
        <v>36</v>
      </c>
      <c r="L474" s="31" t="s">
        <v>37</v>
      </c>
    </row>
    <row r="475" spans="1:12" ht="88.5" customHeight="1">
      <c r="A475" s="3"/>
      <c r="B475" s="21">
        <v>81101577</v>
      </c>
      <c r="C475" s="31" t="s">
        <v>207</v>
      </c>
      <c r="D475" s="31" t="s">
        <v>65</v>
      </c>
      <c r="E475" s="31" t="s">
        <v>147</v>
      </c>
      <c r="F475" s="31" t="s">
        <v>108</v>
      </c>
      <c r="G475" s="31" t="s">
        <v>82</v>
      </c>
      <c r="H475" s="37">
        <v>1100000000</v>
      </c>
      <c r="I475" s="33">
        <f t="shared" si="14"/>
        <v>1100000000</v>
      </c>
      <c r="J475" s="34" t="s">
        <v>36</v>
      </c>
      <c r="K475" s="34" t="s">
        <v>36</v>
      </c>
      <c r="L475" s="31" t="s">
        <v>37</v>
      </c>
    </row>
    <row r="476" spans="1:12" ht="88.5" customHeight="1">
      <c r="A476" s="3"/>
      <c r="B476" s="21">
        <v>81101577</v>
      </c>
      <c r="C476" s="31" t="s">
        <v>208</v>
      </c>
      <c r="D476" s="31" t="s">
        <v>65</v>
      </c>
      <c r="E476" s="31" t="s">
        <v>132</v>
      </c>
      <c r="F476" s="31" t="s">
        <v>630</v>
      </c>
      <c r="G476" s="31" t="s">
        <v>82</v>
      </c>
      <c r="H476" s="37">
        <v>88000000</v>
      </c>
      <c r="I476" s="33">
        <f t="shared" si="14"/>
        <v>88000000</v>
      </c>
      <c r="J476" s="34" t="s">
        <v>36</v>
      </c>
      <c r="K476" s="34" t="s">
        <v>36</v>
      </c>
      <c r="L476" s="31" t="s">
        <v>37</v>
      </c>
    </row>
    <row r="477" spans="1:12" ht="88.5" customHeight="1">
      <c r="A477" s="9"/>
      <c r="B477" s="21">
        <v>81101577</v>
      </c>
      <c r="C477" s="31" t="s">
        <v>209</v>
      </c>
      <c r="D477" s="31" t="s">
        <v>758</v>
      </c>
      <c r="E477" s="31" t="s">
        <v>132</v>
      </c>
      <c r="F477" s="31" t="s">
        <v>108</v>
      </c>
      <c r="G477" s="31" t="s">
        <v>82</v>
      </c>
      <c r="H477" s="37">
        <v>1590181570.44</v>
      </c>
      <c r="I477" s="33">
        <f t="shared" si="14"/>
        <v>1590181570.44</v>
      </c>
      <c r="J477" s="34" t="s">
        <v>36</v>
      </c>
      <c r="K477" s="34" t="s">
        <v>36</v>
      </c>
      <c r="L477" s="31" t="s">
        <v>37</v>
      </c>
    </row>
    <row r="478" spans="1:12" ht="88.5" customHeight="1">
      <c r="A478" s="9"/>
      <c r="B478" s="21">
        <v>81101577</v>
      </c>
      <c r="C478" s="31" t="s">
        <v>210</v>
      </c>
      <c r="D478" s="31" t="s">
        <v>758</v>
      </c>
      <c r="E478" s="31" t="s">
        <v>102</v>
      </c>
      <c r="F478" s="31" t="s">
        <v>630</v>
      </c>
      <c r="G478" s="31" t="s">
        <v>82</v>
      </c>
      <c r="H478" s="37">
        <v>127214525.63520001</v>
      </c>
      <c r="I478" s="33">
        <f t="shared" si="14"/>
        <v>127214525.63520001</v>
      </c>
      <c r="J478" s="34" t="s">
        <v>36</v>
      </c>
      <c r="K478" s="34" t="s">
        <v>36</v>
      </c>
      <c r="L478" s="31" t="s">
        <v>37</v>
      </c>
    </row>
    <row r="479" spans="1:12" ht="88.5" customHeight="1">
      <c r="A479" s="3"/>
      <c r="B479" s="21">
        <v>81101577</v>
      </c>
      <c r="C479" s="31" t="s">
        <v>211</v>
      </c>
      <c r="D479" s="31" t="s">
        <v>65</v>
      </c>
      <c r="E479" s="31" t="s">
        <v>162</v>
      </c>
      <c r="F479" s="31" t="s">
        <v>108</v>
      </c>
      <c r="G479" s="31" t="s">
        <v>82</v>
      </c>
      <c r="H479" s="37">
        <v>4734741326</v>
      </c>
      <c r="I479" s="33">
        <f t="shared" si="14"/>
        <v>4734741326</v>
      </c>
      <c r="J479" s="34" t="s">
        <v>36</v>
      </c>
      <c r="K479" s="34" t="s">
        <v>36</v>
      </c>
      <c r="L479" s="31" t="s">
        <v>37</v>
      </c>
    </row>
    <row r="480" spans="1:12" ht="88.5" customHeight="1">
      <c r="A480" s="9"/>
      <c r="B480" s="21">
        <v>81101577</v>
      </c>
      <c r="C480" s="31" t="s">
        <v>212</v>
      </c>
      <c r="D480" s="31" t="s">
        <v>758</v>
      </c>
      <c r="E480" s="31" t="s">
        <v>164</v>
      </c>
      <c r="F480" s="31" t="s">
        <v>630</v>
      </c>
      <c r="G480" s="31" t="s">
        <v>82</v>
      </c>
      <c r="H480" s="37">
        <v>378779306.08</v>
      </c>
      <c r="I480" s="33">
        <f t="shared" si="14"/>
        <v>378779306.08</v>
      </c>
      <c r="J480" s="34" t="s">
        <v>36</v>
      </c>
      <c r="K480" s="34" t="s">
        <v>36</v>
      </c>
      <c r="L480" s="31" t="s">
        <v>37</v>
      </c>
    </row>
    <row r="481" spans="1:12" ht="88.5" customHeight="1">
      <c r="A481" s="3"/>
      <c r="B481" s="21">
        <v>81101577</v>
      </c>
      <c r="C481" s="31" t="s">
        <v>213</v>
      </c>
      <c r="D481" s="31" t="s">
        <v>74</v>
      </c>
      <c r="E481" s="31" t="s">
        <v>147</v>
      </c>
      <c r="F481" s="31" t="s">
        <v>108</v>
      </c>
      <c r="G481" s="31" t="s">
        <v>82</v>
      </c>
      <c r="H481" s="37">
        <v>450663307.2</v>
      </c>
      <c r="I481" s="33">
        <f t="shared" si="14"/>
        <v>450663307.2</v>
      </c>
      <c r="J481" s="34" t="s">
        <v>36</v>
      </c>
      <c r="K481" s="34" t="s">
        <v>36</v>
      </c>
      <c r="L481" s="31" t="s">
        <v>37</v>
      </c>
    </row>
    <row r="482" spans="1:12" ht="88.5" customHeight="1">
      <c r="A482" s="9"/>
      <c r="B482" s="21">
        <v>81101577</v>
      </c>
      <c r="C482" s="31" t="s">
        <v>214</v>
      </c>
      <c r="D482" s="31" t="s">
        <v>758</v>
      </c>
      <c r="E482" s="31" t="s">
        <v>132</v>
      </c>
      <c r="F482" s="31" t="s">
        <v>630</v>
      </c>
      <c r="G482" s="31" t="s">
        <v>82</v>
      </c>
      <c r="H482" s="37">
        <v>36053064.576</v>
      </c>
      <c r="I482" s="33">
        <f t="shared" si="14"/>
        <v>36053064.576</v>
      </c>
      <c r="J482" s="34" t="s">
        <v>36</v>
      </c>
      <c r="K482" s="34" t="s">
        <v>36</v>
      </c>
      <c r="L482" s="31" t="s">
        <v>37</v>
      </c>
    </row>
    <row r="483" spans="1:12" ht="88.5" customHeight="1">
      <c r="A483" s="3"/>
      <c r="B483" s="21">
        <v>81101577</v>
      </c>
      <c r="C483" s="31" t="s">
        <v>215</v>
      </c>
      <c r="D483" s="31" t="s">
        <v>74</v>
      </c>
      <c r="E483" s="31" t="s">
        <v>147</v>
      </c>
      <c r="F483" s="31" t="s">
        <v>108</v>
      </c>
      <c r="G483" s="31" t="s">
        <v>82</v>
      </c>
      <c r="H483" s="37">
        <v>261376322.11538464</v>
      </c>
      <c r="I483" s="33">
        <f t="shared" si="14"/>
        <v>261376322.11538464</v>
      </c>
      <c r="J483" s="34" t="s">
        <v>36</v>
      </c>
      <c r="K483" s="34" t="s">
        <v>36</v>
      </c>
      <c r="L483" s="31" t="s">
        <v>37</v>
      </c>
    </row>
    <row r="484" spans="1:12" ht="88.5" customHeight="1">
      <c r="A484" s="3"/>
      <c r="B484" s="21">
        <v>81101577</v>
      </c>
      <c r="C484" s="31" t="s">
        <v>216</v>
      </c>
      <c r="D484" s="31" t="s">
        <v>74</v>
      </c>
      <c r="E484" s="31" t="s">
        <v>132</v>
      </c>
      <c r="F484" s="31" t="s">
        <v>630</v>
      </c>
      <c r="G484" s="31" t="s">
        <v>82</v>
      </c>
      <c r="H484" s="37">
        <v>20910105.76923077</v>
      </c>
      <c r="I484" s="33">
        <f t="shared" si="14"/>
        <v>20910105.76923077</v>
      </c>
      <c r="J484" s="34" t="s">
        <v>36</v>
      </c>
      <c r="K484" s="34" t="s">
        <v>36</v>
      </c>
      <c r="L484" s="31" t="s">
        <v>37</v>
      </c>
    </row>
    <row r="485" spans="1:12" ht="88.5" customHeight="1">
      <c r="A485" s="3"/>
      <c r="B485" s="21">
        <v>81101577</v>
      </c>
      <c r="C485" s="31" t="s">
        <v>667</v>
      </c>
      <c r="D485" s="31" t="s">
        <v>74</v>
      </c>
      <c r="E485" s="31" t="s">
        <v>430</v>
      </c>
      <c r="F485" s="31" t="s">
        <v>38</v>
      </c>
      <c r="G485" s="31" t="s">
        <v>82</v>
      </c>
      <c r="H485" s="37">
        <v>765763410</v>
      </c>
      <c r="I485" s="33">
        <f t="shared" si="14"/>
        <v>765763410</v>
      </c>
      <c r="J485" s="34" t="s">
        <v>36</v>
      </c>
      <c r="K485" s="34" t="s">
        <v>36</v>
      </c>
      <c r="L485" s="31" t="s">
        <v>37</v>
      </c>
    </row>
    <row r="486" spans="1:12" ht="88.5" customHeight="1">
      <c r="A486" s="3"/>
      <c r="B486" s="21">
        <v>81101577</v>
      </c>
      <c r="C486" s="31" t="s">
        <v>217</v>
      </c>
      <c r="D486" s="31" t="s">
        <v>74</v>
      </c>
      <c r="E486" s="31" t="s">
        <v>102</v>
      </c>
      <c r="F486" s="31" t="s">
        <v>630</v>
      </c>
      <c r="G486" s="31" t="s">
        <v>82</v>
      </c>
      <c r="H486" s="37">
        <v>25194606.400000002</v>
      </c>
      <c r="I486" s="33">
        <f t="shared" si="14"/>
        <v>25194606.400000002</v>
      </c>
      <c r="J486" s="34" t="s">
        <v>36</v>
      </c>
      <c r="K486" s="34" t="s">
        <v>36</v>
      </c>
      <c r="L486" s="31" t="s">
        <v>37</v>
      </c>
    </row>
    <row r="487" spans="1:12" ht="88.5" customHeight="1">
      <c r="A487" s="13"/>
      <c r="B487" s="21">
        <v>81101577</v>
      </c>
      <c r="C487" s="31" t="s">
        <v>176</v>
      </c>
      <c r="D487" s="31" t="s">
        <v>758</v>
      </c>
      <c r="E487" s="31" t="s">
        <v>85</v>
      </c>
      <c r="F487" s="31" t="s">
        <v>108</v>
      </c>
      <c r="G487" s="31" t="s">
        <v>82</v>
      </c>
      <c r="H487" s="37">
        <v>5362282322</v>
      </c>
      <c r="I487" s="33">
        <f t="shared" si="14"/>
        <v>5362282322</v>
      </c>
      <c r="J487" s="34" t="s">
        <v>36</v>
      </c>
      <c r="K487" s="34" t="s">
        <v>36</v>
      </c>
      <c r="L487" s="31" t="s">
        <v>37</v>
      </c>
    </row>
    <row r="488" spans="1:12" ht="88.5" customHeight="1">
      <c r="A488" s="3"/>
      <c r="B488" s="21">
        <v>81101577</v>
      </c>
      <c r="C488" s="31" t="s">
        <v>219</v>
      </c>
      <c r="D488" s="31" t="s">
        <v>74</v>
      </c>
      <c r="E488" s="31" t="s">
        <v>146</v>
      </c>
      <c r="F488" s="31" t="s">
        <v>108</v>
      </c>
      <c r="G488" s="31" t="s">
        <v>82</v>
      </c>
      <c r="H488" s="37">
        <v>871340440</v>
      </c>
      <c r="I488" s="33">
        <f t="shared" si="14"/>
        <v>871340440</v>
      </c>
      <c r="J488" s="34" t="s">
        <v>36</v>
      </c>
      <c r="K488" s="34" t="s">
        <v>36</v>
      </c>
      <c r="L488" s="31" t="s">
        <v>37</v>
      </c>
    </row>
    <row r="489" spans="1:12" ht="88.5" customHeight="1">
      <c r="A489" s="3"/>
      <c r="B489" s="21">
        <v>81101577</v>
      </c>
      <c r="C489" s="31" t="s">
        <v>220</v>
      </c>
      <c r="D489" s="31" t="s">
        <v>74</v>
      </c>
      <c r="E489" s="31" t="s">
        <v>147</v>
      </c>
      <c r="F489" s="31" t="s">
        <v>630</v>
      </c>
      <c r="G489" s="31" t="s">
        <v>82</v>
      </c>
      <c r="H489" s="37">
        <v>69707235.2</v>
      </c>
      <c r="I489" s="33">
        <f t="shared" si="14"/>
        <v>69707235.2</v>
      </c>
      <c r="J489" s="34" t="s">
        <v>36</v>
      </c>
      <c r="K489" s="34" t="s">
        <v>36</v>
      </c>
      <c r="L489" s="31" t="s">
        <v>37</v>
      </c>
    </row>
    <row r="490" spans="1:12" ht="88.5" customHeight="1">
      <c r="A490" s="3"/>
      <c r="B490" s="21">
        <v>81101577</v>
      </c>
      <c r="C490" s="31" t="s">
        <v>139</v>
      </c>
      <c r="D490" s="31" t="s">
        <v>74</v>
      </c>
      <c r="E490" s="31" t="s">
        <v>132</v>
      </c>
      <c r="F490" s="31" t="s">
        <v>108</v>
      </c>
      <c r="G490" s="31" t="s">
        <v>82</v>
      </c>
      <c r="H490" s="37">
        <v>700000000</v>
      </c>
      <c r="I490" s="33">
        <f t="shared" si="14"/>
        <v>700000000</v>
      </c>
      <c r="J490" s="34" t="s">
        <v>36</v>
      </c>
      <c r="K490" s="34" t="s">
        <v>36</v>
      </c>
      <c r="L490" s="31" t="s">
        <v>37</v>
      </c>
    </row>
    <row r="491" spans="1:12" ht="88.5" customHeight="1">
      <c r="A491" s="9"/>
      <c r="B491" s="21">
        <v>81101577</v>
      </c>
      <c r="C491" s="31" t="s">
        <v>226</v>
      </c>
      <c r="D491" s="31" t="s">
        <v>758</v>
      </c>
      <c r="E491" s="31" t="s">
        <v>85</v>
      </c>
      <c r="F491" s="31" t="s">
        <v>108</v>
      </c>
      <c r="G491" s="31" t="s">
        <v>82</v>
      </c>
      <c r="H491" s="37">
        <v>15155813828</v>
      </c>
      <c r="I491" s="33">
        <f t="shared" si="14"/>
        <v>15155813828</v>
      </c>
      <c r="J491" s="34" t="s">
        <v>36</v>
      </c>
      <c r="K491" s="34" t="s">
        <v>36</v>
      </c>
      <c r="L491" s="31" t="s">
        <v>37</v>
      </c>
    </row>
    <row r="492" spans="1:12" ht="88.5" customHeight="1">
      <c r="A492" s="9"/>
      <c r="B492" s="21">
        <v>81101577</v>
      </c>
      <c r="C492" s="31" t="s">
        <v>227</v>
      </c>
      <c r="D492" s="31" t="s">
        <v>758</v>
      </c>
      <c r="E492" s="31" t="s">
        <v>107</v>
      </c>
      <c r="F492" s="31" t="s">
        <v>630</v>
      </c>
      <c r="G492" s="31" t="s">
        <v>82</v>
      </c>
      <c r="H492" s="37">
        <v>1212465106.24</v>
      </c>
      <c r="I492" s="33">
        <f t="shared" si="14"/>
        <v>1212465106.24</v>
      </c>
      <c r="J492" s="34" t="s">
        <v>36</v>
      </c>
      <c r="K492" s="34" t="s">
        <v>36</v>
      </c>
      <c r="L492" s="31" t="s">
        <v>37</v>
      </c>
    </row>
    <row r="493" spans="1:12" ht="88.5" customHeight="1">
      <c r="A493" s="14"/>
      <c r="B493" s="21">
        <v>81101577</v>
      </c>
      <c r="C493" s="31" t="s">
        <v>228</v>
      </c>
      <c r="D493" s="31" t="s">
        <v>74</v>
      </c>
      <c r="E493" s="31" t="s">
        <v>132</v>
      </c>
      <c r="F493" s="31" t="s">
        <v>108</v>
      </c>
      <c r="G493" s="31" t="s">
        <v>82</v>
      </c>
      <c r="H493" s="37">
        <v>2788461539</v>
      </c>
      <c r="I493" s="33">
        <f t="shared" si="14"/>
        <v>2788461539</v>
      </c>
      <c r="J493" s="34" t="s">
        <v>36</v>
      </c>
      <c r="K493" s="34" t="s">
        <v>36</v>
      </c>
      <c r="L493" s="31" t="s">
        <v>37</v>
      </c>
    </row>
    <row r="494" spans="1:12" ht="88.5" customHeight="1">
      <c r="A494" s="14"/>
      <c r="B494" s="21">
        <v>81101577</v>
      </c>
      <c r="C494" s="31" t="s">
        <v>229</v>
      </c>
      <c r="D494" s="31" t="s">
        <v>74</v>
      </c>
      <c r="E494" s="31" t="s">
        <v>102</v>
      </c>
      <c r="F494" s="31" t="s">
        <v>630</v>
      </c>
      <c r="G494" s="31" t="s">
        <v>82</v>
      </c>
      <c r="H494" s="37">
        <v>223076923.12</v>
      </c>
      <c r="I494" s="33">
        <f t="shared" si="14"/>
        <v>223076923.12</v>
      </c>
      <c r="J494" s="34" t="s">
        <v>36</v>
      </c>
      <c r="K494" s="34" t="s">
        <v>36</v>
      </c>
      <c r="L494" s="31" t="s">
        <v>37</v>
      </c>
    </row>
    <row r="495" spans="1:12" ht="88.5" customHeight="1">
      <c r="A495" s="14"/>
      <c r="B495" s="21">
        <v>81101577</v>
      </c>
      <c r="C495" s="31" t="s">
        <v>230</v>
      </c>
      <c r="D495" s="31" t="s">
        <v>74</v>
      </c>
      <c r="E495" s="31" t="s">
        <v>102</v>
      </c>
      <c r="F495" s="31" t="s">
        <v>108</v>
      </c>
      <c r="G495" s="31" t="s">
        <v>82</v>
      </c>
      <c r="H495" s="37">
        <v>2307692307.6923075</v>
      </c>
      <c r="I495" s="33">
        <f t="shared" si="14"/>
        <v>2307692307.6923075</v>
      </c>
      <c r="J495" s="34" t="s">
        <v>36</v>
      </c>
      <c r="K495" s="34" t="s">
        <v>36</v>
      </c>
      <c r="L495" s="31" t="s">
        <v>37</v>
      </c>
    </row>
    <row r="496" spans="1:12" ht="88.5" customHeight="1">
      <c r="A496" s="14"/>
      <c r="B496" s="21">
        <v>81101577</v>
      </c>
      <c r="C496" s="31" t="s">
        <v>231</v>
      </c>
      <c r="D496" s="31" t="s">
        <v>74</v>
      </c>
      <c r="E496" s="31" t="s">
        <v>162</v>
      </c>
      <c r="F496" s="31" t="s">
        <v>630</v>
      </c>
      <c r="G496" s="31" t="s">
        <v>82</v>
      </c>
      <c r="H496" s="37">
        <v>184615384.6153846</v>
      </c>
      <c r="I496" s="33">
        <f t="shared" si="14"/>
        <v>184615384.6153846</v>
      </c>
      <c r="J496" s="34" t="s">
        <v>36</v>
      </c>
      <c r="K496" s="34" t="s">
        <v>36</v>
      </c>
      <c r="L496" s="31" t="s">
        <v>37</v>
      </c>
    </row>
    <row r="497" spans="1:12" ht="88.5" customHeight="1">
      <c r="A497" s="14"/>
      <c r="B497" s="21">
        <v>81101577</v>
      </c>
      <c r="C497" s="31" t="s">
        <v>232</v>
      </c>
      <c r="D497" s="31" t="s">
        <v>74</v>
      </c>
      <c r="E497" s="31" t="s">
        <v>164</v>
      </c>
      <c r="F497" s="31" t="s">
        <v>108</v>
      </c>
      <c r="G497" s="31" t="s">
        <v>82</v>
      </c>
      <c r="H497" s="37">
        <v>2403846153.783476</v>
      </c>
      <c r="I497" s="33">
        <f t="shared" si="14"/>
        <v>2403846153.783476</v>
      </c>
      <c r="J497" s="34" t="s">
        <v>36</v>
      </c>
      <c r="K497" s="34" t="s">
        <v>36</v>
      </c>
      <c r="L497" s="31" t="s">
        <v>37</v>
      </c>
    </row>
    <row r="498" spans="1:12" ht="88.5" customHeight="1">
      <c r="A498" s="14"/>
      <c r="B498" s="21">
        <v>81101577</v>
      </c>
      <c r="C498" s="31" t="s">
        <v>233</v>
      </c>
      <c r="D498" s="31" t="s">
        <v>74</v>
      </c>
      <c r="E498" s="31" t="s">
        <v>225</v>
      </c>
      <c r="F498" s="31" t="s">
        <v>630</v>
      </c>
      <c r="G498" s="31" t="s">
        <v>82</v>
      </c>
      <c r="H498" s="37">
        <v>192307692.30267808</v>
      </c>
      <c r="I498" s="33">
        <f t="shared" si="14"/>
        <v>192307692.30267808</v>
      </c>
      <c r="J498" s="34" t="s">
        <v>36</v>
      </c>
      <c r="K498" s="34" t="s">
        <v>36</v>
      </c>
      <c r="L498" s="31" t="s">
        <v>37</v>
      </c>
    </row>
    <row r="499" spans="1:12" ht="88.5" customHeight="1">
      <c r="A499" s="14"/>
      <c r="B499" s="21">
        <v>81101577</v>
      </c>
      <c r="C499" s="31" t="s">
        <v>234</v>
      </c>
      <c r="D499" s="31" t="s">
        <v>65</v>
      </c>
      <c r="E499" s="31" t="s">
        <v>164</v>
      </c>
      <c r="F499" s="31" t="s">
        <v>108</v>
      </c>
      <c r="G499" s="31" t="s">
        <v>82</v>
      </c>
      <c r="H499" s="37">
        <v>3494531444</v>
      </c>
      <c r="I499" s="33">
        <f t="shared" si="14"/>
        <v>3494531444</v>
      </c>
      <c r="J499" s="34" t="s">
        <v>36</v>
      </c>
      <c r="K499" s="34" t="s">
        <v>36</v>
      </c>
      <c r="L499" s="31" t="s">
        <v>37</v>
      </c>
    </row>
    <row r="500" spans="1:12" ht="88.5" customHeight="1">
      <c r="A500" s="14"/>
      <c r="B500" s="21">
        <v>81101577</v>
      </c>
      <c r="C500" s="31" t="s">
        <v>235</v>
      </c>
      <c r="D500" s="31" t="s">
        <v>65</v>
      </c>
      <c r="E500" s="31" t="s">
        <v>225</v>
      </c>
      <c r="F500" s="31" t="s">
        <v>630</v>
      </c>
      <c r="G500" s="31" t="s">
        <v>82</v>
      </c>
      <c r="H500" s="37">
        <v>279562515.52</v>
      </c>
      <c r="I500" s="33">
        <f t="shared" si="14"/>
        <v>279562515.52</v>
      </c>
      <c r="J500" s="34" t="s">
        <v>36</v>
      </c>
      <c r="K500" s="34" t="s">
        <v>36</v>
      </c>
      <c r="L500" s="31" t="s">
        <v>37</v>
      </c>
    </row>
    <row r="501" spans="1:12" ht="88.5" customHeight="1">
      <c r="A501" s="14"/>
      <c r="B501" s="21">
        <v>81101577</v>
      </c>
      <c r="C501" s="31" t="s">
        <v>236</v>
      </c>
      <c r="D501" s="31" t="s">
        <v>74</v>
      </c>
      <c r="E501" s="31" t="s">
        <v>147</v>
      </c>
      <c r="F501" s="31" t="s">
        <v>108</v>
      </c>
      <c r="G501" s="31" t="s">
        <v>82</v>
      </c>
      <c r="H501" s="37">
        <v>700000000</v>
      </c>
      <c r="I501" s="33">
        <f t="shared" si="14"/>
        <v>700000000</v>
      </c>
      <c r="J501" s="34" t="s">
        <v>36</v>
      </c>
      <c r="K501" s="34" t="s">
        <v>36</v>
      </c>
      <c r="L501" s="31" t="s">
        <v>37</v>
      </c>
    </row>
    <row r="502" spans="1:12" ht="88.5" customHeight="1">
      <c r="A502" s="14"/>
      <c r="B502" s="21">
        <v>81101577</v>
      </c>
      <c r="C502" s="31" t="s">
        <v>237</v>
      </c>
      <c r="D502" s="31" t="s">
        <v>74</v>
      </c>
      <c r="E502" s="31" t="s">
        <v>132</v>
      </c>
      <c r="F502" s="31" t="s">
        <v>630</v>
      </c>
      <c r="G502" s="31" t="s">
        <v>82</v>
      </c>
      <c r="H502" s="37">
        <v>56000000</v>
      </c>
      <c r="I502" s="33">
        <f t="shared" si="14"/>
        <v>56000000</v>
      </c>
      <c r="J502" s="34" t="s">
        <v>36</v>
      </c>
      <c r="K502" s="34" t="s">
        <v>36</v>
      </c>
      <c r="L502" s="31" t="s">
        <v>37</v>
      </c>
    </row>
    <row r="503" spans="1:12" ht="88.5" customHeight="1">
      <c r="A503" s="14"/>
      <c r="B503" s="21">
        <v>81101577</v>
      </c>
      <c r="C503" s="31" t="s">
        <v>238</v>
      </c>
      <c r="D503" s="31" t="s">
        <v>242</v>
      </c>
      <c r="E503" s="31" t="s">
        <v>132</v>
      </c>
      <c r="F503" s="31" t="s">
        <v>630</v>
      </c>
      <c r="G503" s="31" t="s">
        <v>82</v>
      </c>
      <c r="H503" s="37">
        <v>30980781.92</v>
      </c>
      <c r="I503" s="33">
        <f t="shared" si="14"/>
        <v>30980781.92</v>
      </c>
      <c r="J503" s="34" t="s">
        <v>36</v>
      </c>
      <c r="K503" s="34" t="s">
        <v>36</v>
      </c>
      <c r="L503" s="31" t="s">
        <v>37</v>
      </c>
    </row>
    <row r="504" spans="1:12" ht="88.5" customHeight="1">
      <c r="A504" s="3"/>
      <c r="B504" s="21">
        <v>81101577</v>
      </c>
      <c r="C504" s="31" t="s">
        <v>239</v>
      </c>
      <c r="D504" s="31" t="s">
        <v>74</v>
      </c>
      <c r="E504" s="31" t="s">
        <v>85</v>
      </c>
      <c r="F504" s="31" t="s">
        <v>108</v>
      </c>
      <c r="G504" s="31" t="s">
        <v>82</v>
      </c>
      <c r="H504" s="37">
        <v>11137909052</v>
      </c>
      <c r="I504" s="33">
        <f t="shared" si="14"/>
        <v>11137909052</v>
      </c>
      <c r="J504" s="34" t="s">
        <v>36</v>
      </c>
      <c r="K504" s="34" t="s">
        <v>36</v>
      </c>
      <c r="L504" s="31" t="s">
        <v>37</v>
      </c>
    </row>
    <row r="505" spans="1:12" ht="88.5" customHeight="1">
      <c r="A505" s="3"/>
      <c r="B505" s="21">
        <v>81101577</v>
      </c>
      <c r="C505" s="31" t="s">
        <v>239</v>
      </c>
      <c r="D505" s="31" t="s">
        <v>74</v>
      </c>
      <c r="E505" s="31" t="s">
        <v>85</v>
      </c>
      <c r="F505" s="31" t="s">
        <v>108</v>
      </c>
      <c r="G505" s="31" t="s">
        <v>82</v>
      </c>
      <c r="H505" s="37">
        <v>11137909052</v>
      </c>
      <c r="I505" s="33">
        <f t="shared" si="14"/>
        <v>11137909052</v>
      </c>
      <c r="J505" s="34" t="s">
        <v>36</v>
      </c>
      <c r="K505" s="34" t="s">
        <v>36</v>
      </c>
      <c r="L505" s="31" t="s">
        <v>37</v>
      </c>
    </row>
    <row r="506" spans="1:12" ht="88.5" customHeight="1">
      <c r="A506" s="3"/>
      <c r="B506" s="21">
        <v>81101577</v>
      </c>
      <c r="C506" s="31" t="s">
        <v>240</v>
      </c>
      <c r="D506" s="31" t="s">
        <v>74</v>
      </c>
      <c r="E506" s="31" t="s">
        <v>175</v>
      </c>
      <c r="F506" s="31" t="s">
        <v>630</v>
      </c>
      <c r="G506" s="31" t="s">
        <v>82</v>
      </c>
      <c r="H506" s="37">
        <v>891032724.16</v>
      </c>
      <c r="I506" s="33">
        <f aca="true" t="shared" si="15" ref="I506:I537">+H506</f>
        <v>891032724.16</v>
      </c>
      <c r="J506" s="34" t="s">
        <v>36</v>
      </c>
      <c r="K506" s="34" t="s">
        <v>36</v>
      </c>
      <c r="L506" s="31" t="s">
        <v>37</v>
      </c>
    </row>
    <row r="507" spans="1:12" ht="88.5" customHeight="1">
      <c r="A507" s="15"/>
      <c r="B507" s="21">
        <v>81101577</v>
      </c>
      <c r="C507" s="31" t="s">
        <v>241</v>
      </c>
      <c r="D507" s="31" t="s">
        <v>758</v>
      </c>
      <c r="E507" s="31" t="s">
        <v>85</v>
      </c>
      <c r="F507" s="31" t="s">
        <v>108</v>
      </c>
      <c r="G507" s="31" t="s">
        <v>82</v>
      </c>
      <c r="H507" s="37">
        <v>10057021571</v>
      </c>
      <c r="I507" s="33">
        <f t="shared" si="15"/>
        <v>10057021571</v>
      </c>
      <c r="J507" s="34" t="s">
        <v>36</v>
      </c>
      <c r="K507" s="34" t="s">
        <v>36</v>
      </c>
      <c r="L507" s="31" t="s">
        <v>37</v>
      </c>
    </row>
    <row r="508" spans="1:12" ht="88.5" customHeight="1">
      <c r="A508" s="13"/>
      <c r="B508" s="21">
        <v>81101577</v>
      </c>
      <c r="C508" s="31" t="s">
        <v>243</v>
      </c>
      <c r="D508" s="31" t="s">
        <v>758</v>
      </c>
      <c r="E508" s="31" t="s">
        <v>107</v>
      </c>
      <c r="F508" s="31" t="s">
        <v>630</v>
      </c>
      <c r="G508" s="31" t="s">
        <v>82</v>
      </c>
      <c r="H508" s="37">
        <v>804561725.6800001</v>
      </c>
      <c r="I508" s="33">
        <f t="shared" si="15"/>
        <v>804561725.6800001</v>
      </c>
      <c r="J508" s="34" t="s">
        <v>36</v>
      </c>
      <c r="K508" s="34" t="s">
        <v>36</v>
      </c>
      <c r="L508" s="31" t="s">
        <v>37</v>
      </c>
    </row>
    <row r="509" spans="1:12" ht="88.5" customHeight="1">
      <c r="A509" s="3"/>
      <c r="B509" s="21">
        <v>81101577</v>
      </c>
      <c r="C509" s="31" t="s">
        <v>172</v>
      </c>
      <c r="D509" s="31" t="s">
        <v>27</v>
      </c>
      <c r="E509" s="31" t="s">
        <v>132</v>
      </c>
      <c r="F509" s="31" t="s">
        <v>108</v>
      </c>
      <c r="G509" s="31" t="s">
        <v>82</v>
      </c>
      <c r="H509" s="37">
        <v>1629597755</v>
      </c>
      <c r="I509" s="33">
        <f t="shared" si="15"/>
        <v>1629597755</v>
      </c>
      <c r="J509" s="34" t="s">
        <v>36</v>
      </c>
      <c r="K509" s="34" t="s">
        <v>36</v>
      </c>
      <c r="L509" s="31" t="s">
        <v>37</v>
      </c>
    </row>
    <row r="510" spans="1:12" ht="88.5" customHeight="1">
      <c r="A510" s="3"/>
      <c r="B510" s="21">
        <v>81101577</v>
      </c>
      <c r="C510" s="31" t="s">
        <v>664</v>
      </c>
      <c r="D510" s="31" t="s">
        <v>74</v>
      </c>
      <c r="E510" s="31" t="s">
        <v>430</v>
      </c>
      <c r="F510" s="31" t="s">
        <v>38</v>
      </c>
      <c r="G510" s="31" t="s">
        <v>82</v>
      </c>
      <c r="H510" s="37">
        <v>4720970735</v>
      </c>
      <c r="I510" s="33">
        <f t="shared" si="15"/>
        <v>4720970735</v>
      </c>
      <c r="J510" s="34" t="s">
        <v>36</v>
      </c>
      <c r="K510" s="34" t="s">
        <v>36</v>
      </c>
      <c r="L510" s="31" t="s">
        <v>37</v>
      </c>
    </row>
    <row r="511" spans="1:12" ht="88.5" customHeight="1">
      <c r="A511" s="3"/>
      <c r="B511" s="21">
        <v>81101577</v>
      </c>
      <c r="C511" s="31" t="s">
        <v>157</v>
      </c>
      <c r="D511" s="31" t="s">
        <v>565</v>
      </c>
      <c r="E511" s="31" t="s">
        <v>147</v>
      </c>
      <c r="F511" s="31" t="s">
        <v>108</v>
      </c>
      <c r="G511" s="31" t="s">
        <v>82</v>
      </c>
      <c r="H511" s="37">
        <v>1500000000</v>
      </c>
      <c r="I511" s="33">
        <f t="shared" si="15"/>
        <v>1500000000</v>
      </c>
      <c r="J511" s="34" t="s">
        <v>36</v>
      </c>
      <c r="K511" s="34" t="s">
        <v>36</v>
      </c>
      <c r="L511" s="31" t="s">
        <v>37</v>
      </c>
    </row>
    <row r="512" spans="1:12" ht="88.5" customHeight="1">
      <c r="A512" s="9"/>
      <c r="B512" s="21">
        <v>81101577</v>
      </c>
      <c r="C512" s="31" t="s">
        <v>250</v>
      </c>
      <c r="D512" s="31" t="s">
        <v>758</v>
      </c>
      <c r="E512" s="31" t="s">
        <v>147</v>
      </c>
      <c r="F512" s="31" t="s">
        <v>108</v>
      </c>
      <c r="G512" s="31" t="s">
        <v>82</v>
      </c>
      <c r="H512" s="37">
        <v>1673330011</v>
      </c>
      <c r="I512" s="33">
        <f t="shared" si="15"/>
        <v>1673330011</v>
      </c>
      <c r="J512" s="34" t="s">
        <v>36</v>
      </c>
      <c r="K512" s="34" t="s">
        <v>36</v>
      </c>
      <c r="L512" s="31" t="s">
        <v>37</v>
      </c>
    </row>
    <row r="513" spans="1:12" ht="88.5" customHeight="1">
      <c r="A513" s="9"/>
      <c r="B513" s="21">
        <v>81101577</v>
      </c>
      <c r="C513" s="31" t="s">
        <v>251</v>
      </c>
      <c r="D513" s="31" t="s">
        <v>758</v>
      </c>
      <c r="E513" s="31" t="s">
        <v>132</v>
      </c>
      <c r="F513" s="31" t="s">
        <v>630</v>
      </c>
      <c r="G513" s="31" t="s">
        <v>82</v>
      </c>
      <c r="H513" s="37">
        <v>133866400.88000001</v>
      </c>
      <c r="I513" s="33">
        <f t="shared" si="15"/>
        <v>133866400.88000001</v>
      </c>
      <c r="J513" s="34" t="s">
        <v>36</v>
      </c>
      <c r="K513" s="34" t="s">
        <v>36</v>
      </c>
      <c r="L513" s="31" t="s">
        <v>37</v>
      </c>
    </row>
    <row r="514" spans="1:12" ht="88.5" customHeight="1">
      <c r="A514" s="9"/>
      <c r="B514" s="21">
        <v>81101577</v>
      </c>
      <c r="C514" s="31" t="s">
        <v>205</v>
      </c>
      <c r="D514" s="31" t="s">
        <v>758</v>
      </c>
      <c r="E514" s="31" t="s">
        <v>85</v>
      </c>
      <c r="F514" s="31" t="s">
        <v>108</v>
      </c>
      <c r="G514" s="31" t="s">
        <v>82</v>
      </c>
      <c r="H514" s="37">
        <v>8575510204</v>
      </c>
      <c r="I514" s="33">
        <f t="shared" si="15"/>
        <v>8575510204</v>
      </c>
      <c r="J514" s="34" t="s">
        <v>36</v>
      </c>
      <c r="K514" s="34" t="s">
        <v>36</v>
      </c>
      <c r="L514" s="31" t="s">
        <v>37</v>
      </c>
    </row>
    <row r="515" spans="1:12" ht="88.5" customHeight="1">
      <c r="A515" s="15"/>
      <c r="B515" s="21">
        <v>81101577</v>
      </c>
      <c r="C515" s="31" t="s">
        <v>142</v>
      </c>
      <c r="D515" s="31" t="s">
        <v>758</v>
      </c>
      <c r="E515" s="31" t="s">
        <v>132</v>
      </c>
      <c r="F515" s="31" t="s">
        <v>108</v>
      </c>
      <c r="G515" s="31" t="s">
        <v>82</v>
      </c>
      <c r="H515" s="37">
        <v>315725077</v>
      </c>
      <c r="I515" s="33">
        <f t="shared" si="15"/>
        <v>315725077</v>
      </c>
      <c r="J515" s="34" t="s">
        <v>36</v>
      </c>
      <c r="K515" s="34" t="s">
        <v>36</v>
      </c>
      <c r="L515" s="31" t="s">
        <v>37</v>
      </c>
    </row>
    <row r="516" spans="1:12" ht="88.5" customHeight="1">
      <c r="A516" s="3"/>
      <c r="B516" s="21">
        <v>81101516</v>
      </c>
      <c r="C516" s="31" t="s">
        <v>255</v>
      </c>
      <c r="D516" s="31" t="s">
        <v>65</v>
      </c>
      <c r="E516" s="31" t="s">
        <v>429</v>
      </c>
      <c r="F516" s="31" t="s">
        <v>630</v>
      </c>
      <c r="G516" s="31" t="s">
        <v>82</v>
      </c>
      <c r="H516" s="37">
        <v>983822177</v>
      </c>
      <c r="I516" s="33">
        <f t="shared" si="15"/>
        <v>983822177</v>
      </c>
      <c r="J516" s="34" t="s">
        <v>36</v>
      </c>
      <c r="K516" s="34" t="s">
        <v>36</v>
      </c>
      <c r="L516" s="31" t="s">
        <v>37</v>
      </c>
    </row>
    <row r="517" spans="1:12" ht="88.5" customHeight="1">
      <c r="A517" s="3"/>
      <c r="B517" s="21">
        <v>81101516</v>
      </c>
      <c r="C517" s="31" t="s">
        <v>252</v>
      </c>
      <c r="D517" s="31" t="s">
        <v>27</v>
      </c>
      <c r="E517" s="31" t="s">
        <v>253</v>
      </c>
      <c r="F517" s="31" t="s">
        <v>630</v>
      </c>
      <c r="G517" s="31" t="s">
        <v>82</v>
      </c>
      <c r="H517" s="37">
        <v>203825616</v>
      </c>
      <c r="I517" s="33">
        <f t="shared" si="15"/>
        <v>203825616</v>
      </c>
      <c r="J517" s="34" t="s">
        <v>36</v>
      </c>
      <c r="K517" s="34" t="s">
        <v>36</v>
      </c>
      <c r="L517" s="31" t="s">
        <v>37</v>
      </c>
    </row>
    <row r="518" spans="1:12" ht="88.5" customHeight="1">
      <c r="A518" s="3"/>
      <c r="B518" s="21">
        <v>81101516</v>
      </c>
      <c r="C518" s="31" t="s">
        <v>254</v>
      </c>
      <c r="D518" s="31" t="s">
        <v>74</v>
      </c>
      <c r="E518" s="31" t="s">
        <v>253</v>
      </c>
      <c r="F518" s="31" t="s">
        <v>630</v>
      </c>
      <c r="G518" s="31" t="s">
        <v>82</v>
      </c>
      <c r="H518" s="37">
        <v>203825616</v>
      </c>
      <c r="I518" s="33">
        <f t="shared" si="15"/>
        <v>203825616</v>
      </c>
      <c r="J518" s="34" t="s">
        <v>36</v>
      </c>
      <c r="K518" s="34" t="s">
        <v>36</v>
      </c>
      <c r="L518" s="31" t="s">
        <v>37</v>
      </c>
    </row>
    <row r="519" spans="1:12" ht="72.75" customHeight="1">
      <c r="A519" s="3"/>
      <c r="B519" s="21">
        <v>81101516</v>
      </c>
      <c r="C519" s="31" t="s">
        <v>772</v>
      </c>
      <c r="D519" s="31" t="s">
        <v>74</v>
      </c>
      <c r="E519" s="31" t="s">
        <v>164</v>
      </c>
      <c r="F519" s="31" t="s">
        <v>630</v>
      </c>
      <c r="G519" s="31" t="s">
        <v>82</v>
      </c>
      <c r="H519" s="37">
        <v>334908735</v>
      </c>
      <c r="I519" s="33">
        <f t="shared" si="15"/>
        <v>334908735</v>
      </c>
      <c r="J519" s="34" t="s">
        <v>36</v>
      </c>
      <c r="K519" s="34" t="s">
        <v>36</v>
      </c>
      <c r="L519" s="31" t="s">
        <v>37</v>
      </c>
    </row>
    <row r="520" spans="1:12" ht="74.25" customHeight="1">
      <c r="A520" s="3"/>
      <c r="B520" s="21">
        <v>81101516</v>
      </c>
      <c r="C520" s="31" t="s">
        <v>258</v>
      </c>
      <c r="D520" s="31" t="s">
        <v>74</v>
      </c>
      <c r="E520" s="31" t="s">
        <v>107</v>
      </c>
      <c r="F520" s="31" t="s">
        <v>38</v>
      </c>
      <c r="G520" s="31" t="s">
        <v>82</v>
      </c>
      <c r="H520" s="37">
        <v>297916095</v>
      </c>
      <c r="I520" s="33">
        <f t="shared" si="15"/>
        <v>297916095</v>
      </c>
      <c r="J520" s="34" t="s">
        <v>36</v>
      </c>
      <c r="K520" s="34" t="s">
        <v>36</v>
      </c>
      <c r="L520" s="31" t="s">
        <v>37</v>
      </c>
    </row>
    <row r="521" spans="1:12" ht="72.75" customHeight="1">
      <c r="A521" s="3"/>
      <c r="B521" s="21">
        <v>81101516</v>
      </c>
      <c r="C521" s="31" t="s">
        <v>259</v>
      </c>
      <c r="D521" s="31" t="s">
        <v>65</v>
      </c>
      <c r="E521" s="31" t="s">
        <v>107</v>
      </c>
      <c r="F521" s="31" t="s">
        <v>630</v>
      </c>
      <c r="G521" s="31" t="s">
        <v>82</v>
      </c>
      <c r="H521" s="37">
        <v>336514166</v>
      </c>
      <c r="I521" s="33">
        <f t="shared" si="15"/>
        <v>336514166</v>
      </c>
      <c r="J521" s="34" t="s">
        <v>36</v>
      </c>
      <c r="K521" s="34" t="s">
        <v>36</v>
      </c>
      <c r="L521" s="31" t="s">
        <v>37</v>
      </c>
    </row>
    <row r="522" spans="1:12" ht="81.75" customHeight="1">
      <c r="A522" s="9"/>
      <c r="B522" s="21">
        <v>81101516</v>
      </c>
      <c r="C522" s="31" t="s">
        <v>302</v>
      </c>
      <c r="D522" s="31" t="s">
        <v>324</v>
      </c>
      <c r="E522" s="31" t="s">
        <v>164</v>
      </c>
      <c r="F522" s="31" t="s">
        <v>630</v>
      </c>
      <c r="G522" s="31" t="s">
        <v>82</v>
      </c>
      <c r="H522" s="37">
        <v>933490272</v>
      </c>
      <c r="I522" s="33">
        <f t="shared" si="15"/>
        <v>933490272</v>
      </c>
      <c r="J522" s="34" t="s">
        <v>36</v>
      </c>
      <c r="K522" s="34" t="s">
        <v>36</v>
      </c>
      <c r="L522" s="31" t="s">
        <v>37</v>
      </c>
    </row>
    <row r="523" spans="1:12" ht="80.25" customHeight="1">
      <c r="A523" s="3"/>
      <c r="B523" s="21">
        <v>81101516</v>
      </c>
      <c r="C523" s="31" t="s">
        <v>262</v>
      </c>
      <c r="D523" s="31" t="s">
        <v>65</v>
      </c>
      <c r="E523" s="31" t="s">
        <v>428</v>
      </c>
      <c r="F523" s="31" t="s">
        <v>630</v>
      </c>
      <c r="G523" s="31" t="s">
        <v>82</v>
      </c>
      <c r="H523" s="37">
        <v>1158172345</v>
      </c>
      <c r="I523" s="33">
        <f t="shared" si="15"/>
        <v>1158172345</v>
      </c>
      <c r="J523" s="34" t="s">
        <v>36</v>
      </c>
      <c r="K523" s="34" t="s">
        <v>36</v>
      </c>
      <c r="L523" s="31" t="s">
        <v>37</v>
      </c>
    </row>
    <row r="524" spans="1:12" ht="88.5" customHeight="1">
      <c r="A524" s="3"/>
      <c r="B524" s="21">
        <v>81101516</v>
      </c>
      <c r="C524" s="31" t="s">
        <v>263</v>
      </c>
      <c r="D524" s="31" t="s">
        <v>74</v>
      </c>
      <c r="E524" s="31" t="s">
        <v>428</v>
      </c>
      <c r="F524" s="31" t="s">
        <v>38</v>
      </c>
      <c r="G524" s="31" t="s">
        <v>82</v>
      </c>
      <c r="H524" s="37">
        <v>2845375978</v>
      </c>
      <c r="I524" s="33">
        <f t="shared" si="15"/>
        <v>2845375978</v>
      </c>
      <c r="J524" s="34" t="s">
        <v>36</v>
      </c>
      <c r="K524" s="34" t="s">
        <v>36</v>
      </c>
      <c r="L524" s="31" t="s">
        <v>37</v>
      </c>
    </row>
    <row r="525" spans="1:12" ht="76.5" customHeight="1">
      <c r="A525" s="3"/>
      <c r="B525" s="21">
        <v>81101516</v>
      </c>
      <c r="C525" s="31" t="s">
        <v>493</v>
      </c>
      <c r="D525" s="31" t="s">
        <v>74</v>
      </c>
      <c r="E525" s="31" t="s">
        <v>162</v>
      </c>
      <c r="F525" s="31" t="s">
        <v>630</v>
      </c>
      <c r="G525" s="31" t="s">
        <v>82</v>
      </c>
      <c r="H525" s="37">
        <v>856899561</v>
      </c>
      <c r="I525" s="33">
        <f t="shared" si="15"/>
        <v>856899561</v>
      </c>
      <c r="J525" s="34" t="s">
        <v>36</v>
      </c>
      <c r="K525" s="34" t="s">
        <v>36</v>
      </c>
      <c r="L525" s="31" t="s">
        <v>37</v>
      </c>
    </row>
    <row r="526" spans="1:12" ht="70.5" customHeight="1">
      <c r="A526" s="3"/>
      <c r="B526" s="21">
        <v>81101516</v>
      </c>
      <c r="C526" s="31" t="s">
        <v>561</v>
      </c>
      <c r="D526" s="31" t="s">
        <v>27</v>
      </c>
      <c r="E526" s="31" t="s">
        <v>518</v>
      </c>
      <c r="F526" s="31" t="s">
        <v>630</v>
      </c>
      <c r="G526" s="31" t="s">
        <v>455</v>
      </c>
      <c r="H526" s="37">
        <v>856899561</v>
      </c>
      <c r="I526" s="33">
        <f t="shared" si="15"/>
        <v>856899561</v>
      </c>
      <c r="J526" s="31" t="s">
        <v>36</v>
      </c>
      <c r="K526" s="31" t="s">
        <v>36</v>
      </c>
      <c r="L526" s="31" t="s">
        <v>517</v>
      </c>
    </row>
    <row r="527" spans="1:12" ht="88.5" customHeight="1">
      <c r="A527" s="3"/>
      <c r="B527" s="21">
        <v>81101516</v>
      </c>
      <c r="C527" s="31" t="s">
        <v>658</v>
      </c>
      <c r="D527" s="31" t="s">
        <v>74</v>
      </c>
      <c r="E527" s="31" t="s">
        <v>162</v>
      </c>
      <c r="F527" s="31" t="s">
        <v>630</v>
      </c>
      <c r="G527" s="31" t="s">
        <v>455</v>
      </c>
      <c r="H527" s="37">
        <v>321000000</v>
      </c>
      <c r="I527" s="37">
        <v>321000000</v>
      </c>
      <c r="J527" s="31" t="s">
        <v>36</v>
      </c>
      <c r="K527" s="31" t="s">
        <v>36</v>
      </c>
      <c r="L527" s="31" t="s">
        <v>517</v>
      </c>
    </row>
    <row r="528" spans="1:12" ht="78" customHeight="1">
      <c r="A528" s="3"/>
      <c r="B528" s="21">
        <v>81101516</v>
      </c>
      <c r="C528" s="31" t="s">
        <v>657</v>
      </c>
      <c r="D528" s="31" t="s">
        <v>74</v>
      </c>
      <c r="E528" s="31" t="s">
        <v>102</v>
      </c>
      <c r="F528" s="31" t="s">
        <v>630</v>
      </c>
      <c r="G528" s="31" t="s">
        <v>82</v>
      </c>
      <c r="H528" s="37">
        <v>284684866</v>
      </c>
      <c r="I528" s="33">
        <f aca="true" t="shared" si="16" ref="I528:I559">+H528</f>
        <v>284684866</v>
      </c>
      <c r="J528" s="34" t="s">
        <v>36</v>
      </c>
      <c r="K528" s="34" t="s">
        <v>36</v>
      </c>
      <c r="L528" s="31" t="s">
        <v>37</v>
      </c>
    </row>
    <row r="529" spans="1:12" ht="75.75" customHeight="1">
      <c r="A529" s="3"/>
      <c r="B529" s="21">
        <v>81101516</v>
      </c>
      <c r="C529" s="31" t="s">
        <v>264</v>
      </c>
      <c r="D529" s="31" t="s">
        <v>74</v>
      </c>
      <c r="E529" s="31" t="s">
        <v>102</v>
      </c>
      <c r="F529" s="31" t="s">
        <v>630</v>
      </c>
      <c r="G529" s="31" t="s">
        <v>82</v>
      </c>
      <c r="H529" s="37">
        <v>337299788</v>
      </c>
      <c r="I529" s="33">
        <f t="shared" si="16"/>
        <v>337299788</v>
      </c>
      <c r="J529" s="34" t="s">
        <v>36</v>
      </c>
      <c r="K529" s="34" t="s">
        <v>36</v>
      </c>
      <c r="L529" s="31" t="s">
        <v>37</v>
      </c>
    </row>
    <row r="530" spans="1:12" ht="74.25" customHeight="1">
      <c r="A530" s="3"/>
      <c r="B530" s="21">
        <v>81101516</v>
      </c>
      <c r="C530" s="31" t="s">
        <v>269</v>
      </c>
      <c r="D530" s="31" t="s">
        <v>65</v>
      </c>
      <c r="E530" s="31" t="s">
        <v>85</v>
      </c>
      <c r="F530" s="31" t="s">
        <v>630</v>
      </c>
      <c r="G530" s="31" t="s">
        <v>82</v>
      </c>
      <c r="H530" s="37">
        <v>479886893</v>
      </c>
      <c r="I530" s="33">
        <f t="shared" si="16"/>
        <v>479886893</v>
      </c>
      <c r="J530" s="34" t="s">
        <v>36</v>
      </c>
      <c r="K530" s="34" t="s">
        <v>36</v>
      </c>
      <c r="L530" s="31" t="s">
        <v>37</v>
      </c>
    </row>
    <row r="531" spans="1:12" ht="74.25" customHeight="1">
      <c r="A531" s="3"/>
      <c r="B531" s="21">
        <v>81101516</v>
      </c>
      <c r="C531" s="31" t="s">
        <v>270</v>
      </c>
      <c r="D531" s="31" t="s">
        <v>74</v>
      </c>
      <c r="E531" s="31" t="s">
        <v>107</v>
      </c>
      <c r="F531" s="31" t="s">
        <v>38</v>
      </c>
      <c r="G531" s="31" t="s">
        <v>82</v>
      </c>
      <c r="H531" s="37">
        <v>538223260</v>
      </c>
      <c r="I531" s="33">
        <f t="shared" si="16"/>
        <v>538223260</v>
      </c>
      <c r="J531" s="34" t="s">
        <v>36</v>
      </c>
      <c r="K531" s="34" t="s">
        <v>36</v>
      </c>
      <c r="L531" s="31" t="s">
        <v>37</v>
      </c>
    </row>
    <row r="532" spans="1:12" ht="76.5" customHeight="1">
      <c r="A532" s="3"/>
      <c r="B532" s="21">
        <v>81101516</v>
      </c>
      <c r="C532" s="31" t="s">
        <v>271</v>
      </c>
      <c r="D532" s="31" t="s">
        <v>65</v>
      </c>
      <c r="E532" s="31" t="s">
        <v>164</v>
      </c>
      <c r="F532" s="31" t="s">
        <v>630</v>
      </c>
      <c r="G532" s="31" t="s">
        <v>82</v>
      </c>
      <c r="H532" s="37">
        <v>43057861</v>
      </c>
      <c r="I532" s="33">
        <f t="shared" si="16"/>
        <v>43057861</v>
      </c>
      <c r="J532" s="34" t="s">
        <v>36</v>
      </c>
      <c r="K532" s="34" t="s">
        <v>36</v>
      </c>
      <c r="L532" s="31" t="s">
        <v>37</v>
      </c>
    </row>
    <row r="533" spans="1:12" ht="66" customHeight="1">
      <c r="A533" s="3"/>
      <c r="B533" s="21">
        <v>81101516</v>
      </c>
      <c r="C533" s="31" t="s">
        <v>272</v>
      </c>
      <c r="D533" s="31" t="s">
        <v>74</v>
      </c>
      <c r="E533" s="31" t="s">
        <v>428</v>
      </c>
      <c r="F533" s="31" t="s">
        <v>38</v>
      </c>
      <c r="G533" s="31" t="s">
        <v>82</v>
      </c>
      <c r="H533" s="37">
        <v>10802598602</v>
      </c>
      <c r="I533" s="33">
        <f t="shared" si="16"/>
        <v>10802598602</v>
      </c>
      <c r="J533" s="34" t="s">
        <v>36</v>
      </c>
      <c r="K533" s="34" t="s">
        <v>36</v>
      </c>
      <c r="L533" s="31" t="s">
        <v>37</v>
      </c>
    </row>
    <row r="534" spans="1:12" ht="68.25" customHeight="1">
      <c r="A534" s="3"/>
      <c r="B534" s="21">
        <v>81101516</v>
      </c>
      <c r="C534" s="31" t="s">
        <v>273</v>
      </c>
      <c r="D534" s="31" t="s">
        <v>242</v>
      </c>
      <c r="E534" s="31" t="s">
        <v>431</v>
      </c>
      <c r="F534" s="31" t="s">
        <v>630</v>
      </c>
      <c r="G534" s="31" t="s">
        <v>82</v>
      </c>
      <c r="H534" s="37">
        <v>735862941</v>
      </c>
      <c r="I534" s="33">
        <f t="shared" si="16"/>
        <v>735862941</v>
      </c>
      <c r="J534" s="34" t="s">
        <v>36</v>
      </c>
      <c r="K534" s="34" t="s">
        <v>36</v>
      </c>
      <c r="L534" s="31" t="s">
        <v>37</v>
      </c>
    </row>
    <row r="535" spans="1:12" ht="68.25" customHeight="1">
      <c r="A535" s="3"/>
      <c r="B535" s="21">
        <v>81101516</v>
      </c>
      <c r="C535" s="31" t="s">
        <v>257</v>
      </c>
      <c r="D535" s="31" t="s">
        <v>74</v>
      </c>
      <c r="E535" s="31" t="s">
        <v>162</v>
      </c>
      <c r="F535" s="31" t="s">
        <v>630</v>
      </c>
      <c r="G535" s="31" t="s">
        <v>82</v>
      </c>
      <c r="H535" s="37">
        <v>388038794</v>
      </c>
      <c r="I535" s="33">
        <f t="shared" si="16"/>
        <v>388038794</v>
      </c>
      <c r="J535" s="34" t="s">
        <v>36</v>
      </c>
      <c r="K535" s="34" t="s">
        <v>36</v>
      </c>
      <c r="L535" s="31" t="s">
        <v>37</v>
      </c>
    </row>
    <row r="536" spans="1:12" ht="72.75" customHeight="1">
      <c r="A536" s="3"/>
      <c r="B536" s="21">
        <v>81101516</v>
      </c>
      <c r="C536" s="31" t="s">
        <v>265</v>
      </c>
      <c r="D536" s="31" t="s">
        <v>27</v>
      </c>
      <c r="E536" s="31" t="s">
        <v>407</v>
      </c>
      <c r="F536" s="31" t="s">
        <v>630</v>
      </c>
      <c r="G536" s="31" t="s">
        <v>82</v>
      </c>
      <c r="H536" s="37">
        <v>118277170</v>
      </c>
      <c r="I536" s="33">
        <f t="shared" si="16"/>
        <v>118277170</v>
      </c>
      <c r="J536" s="34" t="s">
        <v>36</v>
      </c>
      <c r="K536" s="34" t="s">
        <v>36</v>
      </c>
      <c r="L536" s="31" t="s">
        <v>37</v>
      </c>
    </row>
    <row r="537" spans="1:12" ht="73.5" customHeight="1">
      <c r="A537" s="3"/>
      <c r="B537" s="21">
        <v>81101516</v>
      </c>
      <c r="C537" s="31" t="s">
        <v>298</v>
      </c>
      <c r="D537" s="31" t="s">
        <v>74</v>
      </c>
      <c r="E537" s="31" t="s">
        <v>132</v>
      </c>
      <c r="F537" s="31" t="s">
        <v>630</v>
      </c>
      <c r="G537" s="31" t="s">
        <v>82</v>
      </c>
      <c r="H537" s="37">
        <v>257204990</v>
      </c>
      <c r="I537" s="33">
        <f t="shared" si="16"/>
        <v>257204990</v>
      </c>
      <c r="J537" s="34" t="s">
        <v>36</v>
      </c>
      <c r="K537" s="34" t="s">
        <v>36</v>
      </c>
      <c r="L537" s="31" t="s">
        <v>37</v>
      </c>
    </row>
    <row r="538" spans="1:12" ht="71.25" customHeight="1">
      <c r="A538" s="3"/>
      <c r="B538" s="21">
        <v>81101516</v>
      </c>
      <c r="C538" s="31" t="s">
        <v>274</v>
      </c>
      <c r="D538" s="31" t="s">
        <v>65</v>
      </c>
      <c r="E538" s="31" t="s">
        <v>107</v>
      </c>
      <c r="F538" s="31" t="s">
        <v>38</v>
      </c>
      <c r="G538" s="31" t="s">
        <v>82</v>
      </c>
      <c r="H538" s="37">
        <v>2998079489</v>
      </c>
      <c r="I538" s="33">
        <f t="shared" si="16"/>
        <v>2998079489</v>
      </c>
      <c r="J538" s="34" t="s">
        <v>36</v>
      </c>
      <c r="K538" s="34" t="s">
        <v>36</v>
      </c>
      <c r="L538" s="31" t="s">
        <v>37</v>
      </c>
    </row>
    <row r="539" spans="1:12" ht="88.5" customHeight="1">
      <c r="A539" s="3"/>
      <c r="B539" s="21">
        <v>81101516</v>
      </c>
      <c r="C539" s="31" t="s">
        <v>275</v>
      </c>
      <c r="D539" s="31" t="s">
        <v>74</v>
      </c>
      <c r="E539" s="31" t="s">
        <v>428</v>
      </c>
      <c r="F539" s="31" t="s">
        <v>38</v>
      </c>
      <c r="G539" s="31" t="s">
        <v>82</v>
      </c>
      <c r="H539" s="37">
        <v>379834947</v>
      </c>
      <c r="I539" s="33">
        <f t="shared" si="16"/>
        <v>379834947</v>
      </c>
      <c r="J539" s="34" t="s">
        <v>36</v>
      </c>
      <c r="K539" s="34" t="s">
        <v>36</v>
      </c>
      <c r="L539" s="31" t="s">
        <v>37</v>
      </c>
    </row>
    <row r="540" spans="1:12" ht="88.5" customHeight="1">
      <c r="A540" s="3"/>
      <c r="B540" s="21">
        <v>81101516</v>
      </c>
      <c r="C540" s="31" t="s">
        <v>277</v>
      </c>
      <c r="D540" s="31" t="s">
        <v>74</v>
      </c>
      <c r="E540" s="31" t="s">
        <v>107</v>
      </c>
      <c r="F540" s="31" t="s">
        <v>630</v>
      </c>
      <c r="G540" s="31" t="s">
        <v>82</v>
      </c>
      <c r="H540" s="37">
        <v>380432000</v>
      </c>
      <c r="I540" s="33">
        <f t="shared" si="16"/>
        <v>380432000</v>
      </c>
      <c r="J540" s="34" t="s">
        <v>36</v>
      </c>
      <c r="K540" s="34" t="s">
        <v>36</v>
      </c>
      <c r="L540" s="31" t="s">
        <v>37</v>
      </c>
    </row>
    <row r="541" spans="1:12" ht="88.5" customHeight="1">
      <c r="A541" s="3"/>
      <c r="B541" s="21">
        <v>81101516</v>
      </c>
      <c r="C541" s="31" t="s">
        <v>279</v>
      </c>
      <c r="D541" s="31" t="s">
        <v>65</v>
      </c>
      <c r="E541" s="31" t="s">
        <v>431</v>
      </c>
      <c r="F541" s="31" t="s">
        <v>630</v>
      </c>
      <c r="G541" s="31" t="s">
        <v>82</v>
      </c>
      <c r="H541" s="37">
        <v>226913368</v>
      </c>
      <c r="I541" s="33">
        <f t="shared" si="16"/>
        <v>226913368</v>
      </c>
      <c r="J541" s="34" t="s">
        <v>36</v>
      </c>
      <c r="K541" s="34" t="s">
        <v>36</v>
      </c>
      <c r="L541" s="31" t="s">
        <v>37</v>
      </c>
    </row>
    <row r="542" spans="1:12" ht="88.5" customHeight="1">
      <c r="A542" s="3"/>
      <c r="B542" s="21">
        <v>81101516</v>
      </c>
      <c r="C542" s="31" t="s">
        <v>280</v>
      </c>
      <c r="D542" s="31" t="s">
        <v>65</v>
      </c>
      <c r="E542" s="31" t="s">
        <v>431</v>
      </c>
      <c r="F542" s="31" t="s">
        <v>630</v>
      </c>
      <c r="G542" s="31" t="s">
        <v>82</v>
      </c>
      <c r="H542" s="37">
        <v>88000000</v>
      </c>
      <c r="I542" s="33">
        <f t="shared" si="16"/>
        <v>88000000</v>
      </c>
      <c r="J542" s="34" t="s">
        <v>36</v>
      </c>
      <c r="K542" s="34" t="s">
        <v>36</v>
      </c>
      <c r="L542" s="31" t="s">
        <v>37</v>
      </c>
    </row>
    <row r="543" spans="1:12" ht="88.5" customHeight="1">
      <c r="A543" s="3"/>
      <c r="B543" s="21">
        <v>81101516</v>
      </c>
      <c r="C543" s="31" t="s">
        <v>687</v>
      </c>
      <c r="D543" s="31" t="s">
        <v>74</v>
      </c>
      <c r="E543" s="31" t="s">
        <v>428</v>
      </c>
      <c r="F543" s="31" t="s">
        <v>38</v>
      </c>
      <c r="G543" s="31" t="s">
        <v>82</v>
      </c>
      <c r="H543" s="37">
        <v>875279748</v>
      </c>
      <c r="I543" s="33">
        <f t="shared" si="16"/>
        <v>875279748</v>
      </c>
      <c r="J543" s="34" t="s">
        <v>36</v>
      </c>
      <c r="K543" s="34" t="s">
        <v>36</v>
      </c>
      <c r="L543" s="31" t="s">
        <v>37</v>
      </c>
    </row>
    <row r="544" spans="1:12" ht="88.5" customHeight="1">
      <c r="A544" s="15"/>
      <c r="B544" s="21">
        <v>81101577</v>
      </c>
      <c r="C544" s="31" t="s">
        <v>558</v>
      </c>
      <c r="D544" s="31" t="s">
        <v>758</v>
      </c>
      <c r="E544" s="31" t="s">
        <v>431</v>
      </c>
      <c r="F544" s="31" t="s">
        <v>630</v>
      </c>
      <c r="G544" s="31" t="s">
        <v>516</v>
      </c>
      <c r="H544" s="38">
        <v>875279748</v>
      </c>
      <c r="I544" s="33">
        <f t="shared" si="16"/>
        <v>875279748</v>
      </c>
      <c r="J544" s="31" t="s">
        <v>36</v>
      </c>
      <c r="K544" s="31" t="s">
        <v>36</v>
      </c>
      <c r="L544" s="31" t="s">
        <v>37</v>
      </c>
    </row>
    <row r="545" spans="1:12" ht="88.5" customHeight="1">
      <c r="A545" s="3"/>
      <c r="B545" s="21">
        <v>81101516</v>
      </c>
      <c r="C545" s="31" t="s">
        <v>301</v>
      </c>
      <c r="D545" s="31" t="s">
        <v>27</v>
      </c>
      <c r="E545" s="31" t="s">
        <v>164</v>
      </c>
      <c r="F545" s="31" t="s">
        <v>630</v>
      </c>
      <c r="G545" s="31" t="s">
        <v>82</v>
      </c>
      <c r="H545" s="37">
        <v>537049256</v>
      </c>
      <c r="I545" s="33">
        <f t="shared" si="16"/>
        <v>537049256</v>
      </c>
      <c r="J545" s="34" t="s">
        <v>36</v>
      </c>
      <c r="K545" s="34" t="s">
        <v>36</v>
      </c>
      <c r="L545" s="31" t="s">
        <v>37</v>
      </c>
    </row>
    <row r="546" spans="1:12" ht="88.5" customHeight="1">
      <c r="A546" s="3"/>
      <c r="B546" s="21">
        <v>81101577</v>
      </c>
      <c r="C546" s="31" t="s">
        <v>519</v>
      </c>
      <c r="D546" s="31" t="s">
        <v>74</v>
      </c>
      <c r="E546" s="31" t="s">
        <v>132</v>
      </c>
      <c r="F546" s="31" t="s">
        <v>630</v>
      </c>
      <c r="G546" s="31" t="s">
        <v>516</v>
      </c>
      <c r="H546" s="33">
        <v>948334990</v>
      </c>
      <c r="I546" s="33">
        <f t="shared" si="16"/>
        <v>948334990</v>
      </c>
      <c r="J546" s="31" t="s">
        <v>36</v>
      </c>
      <c r="K546" s="31" t="s">
        <v>36</v>
      </c>
      <c r="L546" s="31" t="s">
        <v>37</v>
      </c>
    </row>
    <row r="547" spans="1:12" ht="88.5" customHeight="1">
      <c r="A547" s="3"/>
      <c r="B547" s="21">
        <v>81101516</v>
      </c>
      <c r="C547" s="31" t="s">
        <v>492</v>
      </c>
      <c r="D547" s="31" t="s">
        <v>74</v>
      </c>
      <c r="E547" s="31" t="s">
        <v>479</v>
      </c>
      <c r="F547" s="31" t="s">
        <v>630</v>
      </c>
      <c r="G547" s="31" t="s">
        <v>455</v>
      </c>
      <c r="H547" s="37">
        <v>459680522</v>
      </c>
      <c r="I547" s="33">
        <f t="shared" si="16"/>
        <v>459680522</v>
      </c>
      <c r="J547" s="34" t="s">
        <v>36</v>
      </c>
      <c r="K547" s="34" t="s">
        <v>36</v>
      </c>
      <c r="L547" s="31" t="s">
        <v>37</v>
      </c>
    </row>
    <row r="548" spans="1:12" ht="108" customHeight="1">
      <c r="A548" s="3"/>
      <c r="B548" s="21">
        <v>81101516</v>
      </c>
      <c r="C548" s="31" t="s">
        <v>520</v>
      </c>
      <c r="D548" s="31" t="s">
        <v>27</v>
      </c>
      <c r="E548" s="31" t="s">
        <v>521</v>
      </c>
      <c r="F548" s="31" t="s">
        <v>38</v>
      </c>
      <c r="G548" s="31" t="s">
        <v>455</v>
      </c>
      <c r="H548" s="37">
        <v>4028070756</v>
      </c>
      <c r="I548" s="33">
        <f t="shared" si="16"/>
        <v>4028070756</v>
      </c>
      <c r="J548" s="34" t="s">
        <v>36</v>
      </c>
      <c r="K548" s="34" t="s">
        <v>36</v>
      </c>
      <c r="L548" s="31" t="s">
        <v>37</v>
      </c>
    </row>
    <row r="549" spans="1:12" ht="88.5" customHeight="1">
      <c r="A549" s="3"/>
      <c r="B549" s="21">
        <v>81101516</v>
      </c>
      <c r="C549" s="31" t="s">
        <v>286</v>
      </c>
      <c r="D549" s="31" t="s">
        <v>74</v>
      </c>
      <c r="E549" s="31" t="s">
        <v>428</v>
      </c>
      <c r="F549" s="31" t="s">
        <v>38</v>
      </c>
      <c r="G549" s="31" t="s">
        <v>82</v>
      </c>
      <c r="H549" s="37">
        <v>5213308987</v>
      </c>
      <c r="I549" s="33">
        <f t="shared" si="16"/>
        <v>5213308987</v>
      </c>
      <c r="J549" s="34" t="s">
        <v>36</v>
      </c>
      <c r="K549" s="34" t="s">
        <v>36</v>
      </c>
      <c r="L549" s="31" t="s">
        <v>37</v>
      </c>
    </row>
    <row r="550" spans="1:12" ht="88.5" customHeight="1">
      <c r="A550" s="3"/>
      <c r="B550" s="21">
        <v>81101516</v>
      </c>
      <c r="C550" s="31" t="s">
        <v>287</v>
      </c>
      <c r="D550" s="31" t="s">
        <v>74</v>
      </c>
      <c r="E550" s="31" t="s">
        <v>428</v>
      </c>
      <c r="F550" s="31" t="s">
        <v>38</v>
      </c>
      <c r="G550" s="31" t="s">
        <v>82</v>
      </c>
      <c r="H550" s="37">
        <v>7568000000</v>
      </c>
      <c r="I550" s="33">
        <f t="shared" si="16"/>
        <v>7568000000</v>
      </c>
      <c r="J550" s="34" t="s">
        <v>36</v>
      </c>
      <c r="K550" s="34" t="s">
        <v>36</v>
      </c>
      <c r="L550" s="31" t="s">
        <v>37</v>
      </c>
    </row>
    <row r="551" spans="1:12" ht="88.5" customHeight="1">
      <c r="A551" s="3"/>
      <c r="B551" s="21">
        <v>81101516</v>
      </c>
      <c r="C551" s="31" t="s">
        <v>288</v>
      </c>
      <c r="D551" s="31" t="s">
        <v>74</v>
      </c>
      <c r="E551" s="31" t="s">
        <v>428</v>
      </c>
      <c r="F551" s="31" t="s">
        <v>38</v>
      </c>
      <c r="G551" s="31" t="s">
        <v>82</v>
      </c>
      <c r="H551" s="37">
        <v>4641298887</v>
      </c>
      <c r="I551" s="33">
        <f t="shared" si="16"/>
        <v>4641298887</v>
      </c>
      <c r="J551" s="34" t="s">
        <v>36</v>
      </c>
      <c r="K551" s="34" t="s">
        <v>36</v>
      </c>
      <c r="L551" s="31" t="s">
        <v>37</v>
      </c>
    </row>
    <row r="552" spans="1:12" ht="88.5" customHeight="1">
      <c r="A552" s="3"/>
      <c r="B552" s="21">
        <v>81101516</v>
      </c>
      <c r="C552" s="31" t="s">
        <v>289</v>
      </c>
      <c r="D552" s="31" t="s">
        <v>74</v>
      </c>
      <c r="E552" s="31" t="s">
        <v>428</v>
      </c>
      <c r="F552" s="31" t="s">
        <v>38</v>
      </c>
      <c r="G552" s="31" t="s">
        <v>82</v>
      </c>
      <c r="H552" s="37">
        <v>9151105598</v>
      </c>
      <c r="I552" s="33">
        <f t="shared" si="16"/>
        <v>9151105598</v>
      </c>
      <c r="J552" s="34" t="s">
        <v>36</v>
      </c>
      <c r="K552" s="34" t="s">
        <v>36</v>
      </c>
      <c r="L552" s="31" t="s">
        <v>37</v>
      </c>
    </row>
    <row r="553" spans="1:12" ht="135" customHeight="1">
      <c r="A553" s="3"/>
      <c r="B553" s="21">
        <v>81101516</v>
      </c>
      <c r="C553" s="62" t="s">
        <v>731</v>
      </c>
      <c r="D553" s="31" t="s">
        <v>74</v>
      </c>
      <c r="E553" s="31" t="s">
        <v>490</v>
      </c>
      <c r="F553" s="31" t="s">
        <v>38</v>
      </c>
      <c r="G553" s="31" t="s">
        <v>455</v>
      </c>
      <c r="H553" s="37">
        <v>2833330147</v>
      </c>
      <c r="I553" s="33">
        <f t="shared" si="16"/>
        <v>2833330147</v>
      </c>
      <c r="J553" s="34" t="s">
        <v>36</v>
      </c>
      <c r="K553" s="34" t="s">
        <v>36</v>
      </c>
      <c r="L553" s="31" t="s">
        <v>37</v>
      </c>
    </row>
    <row r="554" spans="1:12" ht="88.5" customHeight="1">
      <c r="A554" s="9"/>
      <c r="B554" s="4">
        <v>81101516</v>
      </c>
      <c r="C554" s="31" t="s">
        <v>244</v>
      </c>
      <c r="D554" s="31" t="s">
        <v>324</v>
      </c>
      <c r="E554" s="31" t="s">
        <v>431</v>
      </c>
      <c r="F554" s="31" t="s">
        <v>108</v>
      </c>
      <c r="G554" s="31" t="s">
        <v>82</v>
      </c>
      <c r="H554" s="37">
        <v>7161053015</v>
      </c>
      <c r="I554" s="33">
        <f t="shared" si="16"/>
        <v>7161053015</v>
      </c>
      <c r="J554" s="34" t="s">
        <v>36</v>
      </c>
      <c r="K554" s="34" t="s">
        <v>36</v>
      </c>
      <c r="L554" s="31" t="s">
        <v>37</v>
      </c>
    </row>
    <row r="555" spans="1:12" ht="88.5" customHeight="1">
      <c r="A555" s="9"/>
      <c r="B555" s="21">
        <v>81101577</v>
      </c>
      <c r="C555" s="31" t="s">
        <v>566</v>
      </c>
      <c r="D555" s="31" t="s">
        <v>758</v>
      </c>
      <c r="E555" s="31" t="s">
        <v>432</v>
      </c>
      <c r="F555" s="31" t="s">
        <v>630</v>
      </c>
      <c r="G555" s="31" t="s">
        <v>516</v>
      </c>
      <c r="H555" s="37">
        <v>875260374</v>
      </c>
      <c r="I555" s="33">
        <f t="shared" si="16"/>
        <v>875260374</v>
      </c>
      <c r="J555" s="31" t="s">
        <v>36</v>
      </c>
      <c r="K555" s="31" t="s">
        <v>36</v>
      </c>
      <c r="L555" s="31" t="s">
        <v>37</v>
      </c>
    </row>
    <row r="556" spans="1:12" ht="88.5" customHeight="1">
      <c r="A556" s="9"/>
      <c r="B556" s="21">
        <v>81101577</v>
      </c>
      <c r="C556" s="31" t="s">
        <v>775</v>
      </c>
      <c r="D556" s="31" t="s">
        <v>149</v>
      </c>
      <c r="E556" s="31" t="s">
        <v>164</v>
      </c>
      <c r="F556" s="31" t="s">
        <v>630</v>
      </c>
      <c r="G556" s="31" t="s">
        <v>82</v>
      </c>
      <c r="H556" s="37">
        <v>677551318</v>
      </c>
      <c r="I556" s="33">
        <f t="shared" si="16"/>
        <v>677551318</v>
      </c>
      <c r="J556" s="34" t="s">
        <v>36</v>
      </c>
      <c r="K556" s="34" t="s">
        <v>36</v>
      </c>
      <c r="L556" s="31" t="s">
        <v>37</v>
      </c>
    </row>
    <row r="557" spans="1:12" ht="88.5" customHeight="1">
      <c r="A557" s="3"/>
      <c r="B557" s="21">
        <v>81101516</v>
      </c>
      <c r="C557" s="31" t="s">
        <v>292</v>
      </c>
      <c r="D557" s="31" t="s">
        <v>65</v>
      </c>
      <c r="E557" s="31" t="s">
        <v>225</v>
      </c>
      <c r="F557" s="31" t="s">
        <v>630</v>
      </c>
      <c r="G557" s="31" t="s">
        <v>82</v>
      </c>
      <c r="H557" s="37">
        <v>88000000</v>
      </c>
      <c r="I557" s="33">
        <f t="shared" si="16"/>
        <v>88000000</v>
      </c>
      <c r="J557" s="34" t="s">
        <v>36</v>
      </c>
      <c r="K557" s="34" t="s">
        <v>36</v>
      </c>
      <c r="L557" s="31" t="s">
        <v>37</v>
      </c>
    </row>
    <row r="558" spans="1:12" ht="88.5" customHeight="1">
      <c r="A558" s="3"/>
      <c r="B558" s="21">
        <v>81101577</v>
      </c>
      <c r="C558" s="31" t="s">
        <v>179</v>
      </c>
      <c r="D558" s="31" t="s">
        <v>565</v>
      </c>
      <c r="E558" s="31" t="s">
        <v>85</v>
      </c>
      <c r="F558" s="31" t="s">
        <v>630</v>
      </c>
      <c r="G558" s="31" t="s">
        <v>82</v>
      </c>
      <c r="H558" s="37">
        <v>216178689.84</v>
      </c>
      <c r="I558" s="33">
        <f t="shared" si="16"/>
        <v>216178689.84</v>
      </c>
      <c r="J558" s="34" t="s">
        <v>36</v>
      </c>
      <c r="K558" s="34" t="s">
        <v>36</v>
      </c>
      <c r="L558" s="31" t="s">
        <v>37</v>
      </c>
    </row>
    <row r="559" spans="1:12" ht="88.5" customHeight="1">
      <c r="A559" s="3"/>
      <c r="B559" s="21">
        <v>81101516</v>
      </c>
      <c r="C559" s="31" t="s">
        <v>293</v>
      </c>
      <c r="D559" s="31" t="s">
        <v>65</v>
      </c>
      <c r="E559" s="31" t="s">
        <v>431</v>
      </c>
      <c r="F559" s="31" t="s">
        <v>630</v>
      </c>
      <c r="G559" s="31" t="s">
        <v>82</v>
      </c>
      <c r="H559" s="37">
        <v>224000000</v>
      </c>
      <c r="I559" s="33">
        <f t="shared" si="16"/>
        <v>224000000</v>
      </c>
      <c r="J559" s="34" t="s">
        <v>36</v>
      </c>
      <c r="K559" s="34" t="s">
        <v>36</v>
      </c>
      <c r="L559" s="31" t="s">
        <v>37</v>
      </c>
    </row>
    <row r="560" spans="1:12" ht="88.5" customHeight="1">
      <c r="A560" s="3"/>
      <c r="B560" s="21">
        <v>81101516</v>
      </c>
      <c r="C560" s="31" t="s">
        <v>294</v>
      </c>
      <c r="D560" s="31" t="s">
        <v>65</v>
      </c>
      <c r="E560" s="31" t="s">
        <v>431</v>
      </c>
      <c r="F560" s="31" t="s">
        <v>630</v>
      </c>
      <c r="G560" s="31" t="s">
        <v>82</v>
      </c>
      <c r="H560" s="37">
        <v>368362610</v>
      </c>
      <c r="I560" s="33">
        <f aca="true" t="shared" si="17" ref="I560:I591">+H560</f>
        <v>368362610</v>
      </c>
      <c r="J560" s="34" t="s">
        <v>36</v>
      </c>
      <c r="K560" s="34" t="s">
        <v>36</v>
      </c>
      <c r="L560" s="31" t="s">
        <v>37</v>
      </c>
    </row>
    <row r="561" spans="1:12" ht="88.5" customHeight="1">
      <c r="A561" s="3"/>
      <c r="B561" s="21">
        <v>81101516</v>
      </c>
      <c r="C561" s="31" t="s">
        <v>173</v>
      </c>
      <c r="D561" s="31" t="s">
        <v>65</v>
      </c>
      <c r="E561" s="31" t="s">
        <v>431</v>
      </c>
      <c r="F561" s="31" t="s">
        <v>630</v>
      </c>
      <c r="G561" s="31" t="s">
        <v>82</v>
      </c>
      <c r="H561" s="37">
        <v>103967044</v>
      </c>
      <c r="I561" s="33">
        <f t="shared" si="17"/>
        <v>103967044</v>
      </c>
      <c r="J561" s="34" t="s">
        <v>36</v>
      </c>
      <c r="K561" s="34" t="s">
        <v>36</v>
      </c>
      <c r="L561" s="31" t="s">
        <v>37</v>
      </c>
    </row>
    <row r="562" spans="1:12" ht="88.5" customHeight="1">
      <c r="A562" s="3"/>
      <c r="B562" s="21">
        <v>81101516</v>
      </c>
      <c r="C562" s="31" t="s">
        <v>206</v>
      </c>
      <c r="D562" s="31" t="s">
        <v>65</v>
      </c>
      <c r="E562" s="31" t="s">
        <v>429</v>
      </c>
      <c r="F562" s="31" t="s">
        <v>630</v>
      </c>
      <c r="G562" s="31" t="s">
        <v>82</v>
      </c>
      <c r="H562" s="37">
        <v>880000000</v>
      </c>
      <c r="I562" s="33">
        <f t="shared" si="17"/>
        <v>880000000</v>
      </c>
      <c r="J562" s="34" t="s">
        <v>36</v>
      </c>
      <c r="K562" s="34" t="s">
        <v>36</v>
      </c>
      <c r="L562" s="31" t="s">
        <v>37</v>
      </c>
    </row>
    <row r="563" spans="1:12" ht="88.5" customHeight="1">
      <c r="A563" s="3"/>
      <c r="B563" s="21">
        <v>81101516</v>
      </c>
      <c r="C563" s="31" t="s">
        <v>295</v>
      </c>
      <c r="D563" s="31" t="s">
        <v>65</v>
      </c>
      <c r="E563" s="31" t="s">
        <v>431</v>
      </c>
      <c r="F563" s="31" t="s">
        <v>630</v>
      </c>
      <c r="G563" s="31" t="s">
        <v>82</v>
      </c>
      <c r="H563" s="37">
        <v>359685537</v>
      </c>
      <c r="I563" s="33">
        <f t="shared" si="17"/>
        <v>359685537</v>
      </c>
      <c r="J563" s="34" t="s">
        <v>36</v>
      </c>
      <c r="K563" s="34" t="s">
        <v>36</v>
      </c>
      <c r="L563" s="31" t="s">
        <v>37</v>
      </c>
    </row>
    <row r="564" spans="1:12" ht="88.5" customHeight="1">
      <c r="A564" s="3"/>
      <c r="B564" s="21">
        <v>81101577</v>
      </c>
      <c r="C564" s="62" t="s">
        <v>247</v>
      </c>
      <c r="D564" s="31" t="s">
        <v>74</v>
      </c>
      <c r="E564" s="31" t="s">
        <v>107</v>
      </c>
      <c r="F564" s="31" t="s">
        <v>630</v>
      </c>
      <c r="G564" s="31" t="s">
        <v>82</v>
      </c>
      <c r="H564" s="37">
        <v>975586210.72</v>
      </c>
      <c r="I564" s="33">
        <f t="shared" si="17"/>
        <v>975586210.72</v>
      </c>
      <c r="J564" s="34" t="s">
        <v>36</v>
      </c>
      <c r="K564" s="34" t="s">
        <v>36</v>
      </c>
      <c r="L564" s="31" t="s">
        <v>37</v>
      </c>
    </row>
    <row r="565" spans="1:12" ht="88.5" customHeight="1">
      <c r="A565" s="9"/>
      <c r="B565" s="4">
        <v>81101516</v>
      </c>
      <c r="C565" s="31" t="s">
        <v>245</v>
      </c>
      <c r="D565" s="31" t="s">
        <v>758</v>
      </c>
      <c r="E565" s="31" t="s">
        <v>431</v>
      </c>
      <c r="F565" s="31" t="s">
        <v>630</v>
      </c>
      <c r="G565" s="31" t="s">
        <v>82</v>
      </c>
      <c r="H565" s="37">
        <v>572884241</v>
      </c>
      <c r="I565" s="33">
        <f t="shared" si="17"/>
        <v>572884241</v>
      </c>
      <c r="J565" s="34" t="s">
        <v>36</v>
      </c>
      <c r="K565" s="34" t="s">
        <v>36</v>
      </c>
      <c r="L565" s="31" t="s">
        <v>37</v>
      </c>
    </row>
    <row r="566" spans="1:12" ht="88.5" customHeight="1">
      <c r="A566" s="3"/>
      <c r="B566" s="21">
        <v>81101516</v>
      </c>
      <c r="C566" s="31" t="s">
        <v>296</v>
      </c>
      <c r="D566" s="31" t="s">
        <v>65</v>
      </c>
      <c r="E566" s="31" t="s">
        <v>431</v>
      </c>
      <c r="F566" s="31" t="s">
        <v>630</v>
      </c>
      <c r="G566" s="31" t="s">
        <v>82</v>
      </c>
      <c r="H566" s="37">
        <v>93509594</v>
      </c>
      <c r="I566" s="33">
        <f t="shared" si="17"/>
        <v>93509594</v>
      </c>
      <c r="J566" s="34" t="s">
        <v>36</v>
      </c>
      <c r="K566" s="34" t="s">
        <v>36</v>
      </c>
      <c r="L566" s="31" t="s">
        <v>37</v>
      </c>
    </row>
    <row r="567" spans="1:12" ht="88.5" customHeight="1">
      <c r="A567" s="3"/>
      <c r="B567" s="21">
        <v>81101516</v>
      </c>
      <c r="C567" s="31" t="s">
        <v>297</v>
      </c>
      <c r="D567" s="31" t="s">
        <v>74</v>
      </c>
      <c r="E567" s="31" t="s">
        <v>428</v>
      </c>
      <c r="F567" s="31" t="s">
        <v>38</v>
      </c>
      <c r="G567" s="31" t="s">
        <v>82</v>
      </c>
      <c r="H567" s="37">
        <v>157180255.21008402</v>
      </c>
      <c r="I567" s="33">
        <f t="shared" si="17"/>
        <v>157180255.21008402</v>
      </c>
      <c r="J567" s="34" t="s">
        <v>36</v>
      </c>
      <c r="K567" s="34" t="s">
        <v>36</v>
      </c>
      <c r="L567" s="31" t="s">
        <v>37</v>
      </c>
    </row>
    <row r="568" spans="1:12" ht="88.5" customHeight="1">
      <c r="A568" s="13"/>
      <c r="B568" s="21">
        <v>81101577</v>
      </c>
      <c r="C568" s="31" t="s">
        <v>154</v>
      </c>
      <c r="D568" s="31" t="s">
        <v>758</v>
      </c>
      <c r="E568" s="31" t="s">
        <v>85</v>
      </c>
      <c r="F568" s="31" t="s">
        <v>630</v>
      </c>
      <c r="G568" s="31" t="s">
        <v>82</v>
      </c>
      <c r="H568" s="37">
        <v>801734291.52</v>
      </c>
      <c r="I568" s="33">
        <f t="shared" si="17"/>
        <v>801734291.52</v>
      </c>
      <c r="J568" s="34" t="s">
        <v>36</v>
      </c>
      <c r="K568" s="34" t="s">
        <v>36</v>
      </c>
      <c r="L568" s="31" t="s">
        <v>37</v>
      </c>
    </row>
    <row r="569" spans="1:12" ht="88.5" customHeight="1">
      <c r="A569" s="3"/>
      <c r="B569" s="21">
        <v>81101516</v>
      </c>
      <c r="C569" s="31" t="s">
        <v>454</v>
      </c>
      <c r="D569" s="31" t="s">
        <v>65</v>
      </c>
      <c r="E569" s="31" t="s">
        <v>407</v>
      </c>
      <c r="F569" s="31" t="s">
        <v>38</v>
      </c>
      <c r="G569" s="31" t="s">
        <v>455</v>
      </c>
      <c r="H569" s="37">
        <v>27207570</v>
      </c>
      <c r="I569" s="33">
        <f t="shared" si="17"/>
        <v>27207570</v>
      </c>
      <c r="J569" s="34" t="s">
        <v>36</v>
      </c>
      <c r="K569" s="34" t="s">
        <v>36</v>
      </c>
      <c r="L569" s="31" t="s">
        <v>37</v>
      </c>
    </row>
    <row r="570" spans="1:12" ht="88.5" customHeight="1">
      <c r="A570" s="3"/>
      <c r="B570" s="21">
        <v>81101516</v>
      </c>
      <c r="C570" s="31" t="s">
        <v>267</v>
      </c>
      <c r="D570" s="31" t="s">
        <v>27</v>
      </c>
      <c r="E570" s="31" t="s">
        <v>164</v>
      </c>
      <c r="F570" s="31" t="s">
        <v>630</v>
      </c>
      <c r="G570" s="31" t="s">
        <v>82</v>
      </c>
      <c r="H570" s="37">
        <v>79718485</v>
      </c>
      <c r="I570" s="33">
        <f t="shared" si="17"/>
        <v>79718485</v>
      </c>
      <c r="J570" s="34" t="s">
        <v>36</v>
      </c>
      <c r="K570" s="34" t="s">
        <v>36</v>
      </c>
      <c r="L570" s="31" t="s">
        <v>37</v>
      </c>
    </row>
    <row r="571" spans="1:12" ht="88.5" customHeight="1">
      <c r="A571" s="3"/>
      <c r="B571" s="21">
        <v>81101577</v>
      </c>
      <c r="C571" s="31" t="s">
        <v>196</v>
      </c>
      <c r="D571" s="31" t="s">
        <v>565</v>
      </c>
      <c r="E571" s="31" t="s">
        <v>132</v>
      </c>
      <c r="F571" s="31" t="s">
        <v>630</v>
      </c>
      <c r="G571" s="31" t="s">
        <v>82</v>
      </c>
      <c r="H571" s="37">
        <v>219951759.84</v>
      </c>
      <c r="I571" s="33">
        <f t="shared" si="17"/>
        <v>219951759.84</v>
      </c>
      <c r="J571" s="34" t="s">
        <v>36</v>
      </c>
      <c r="K571" s="34" t="s">
        <v>36</v>
      </c>
      <c r="L571" s="31" t="s">
        <v>37</v>
      </c>
    </row>
    <row r="572" spans="1:12" ht="88.5" customHeight="1">
      <c r="A572" s="3"/>
      <c r="B572" s="21">
        <v>81101577</v>
      </c>
      <c r="C572" s="31" t="s">
        <v>160</v>
      </c>
      <c r="D572" s="31" t="s">
        <v>74</v>
      </c>
      <c r="E572" s="31" t="s">
        <v>107</v>
      </c>
      <c r="F572" s="31" t="s">
        <v>630</v>
      </c>
      <c r="G572" s="31" t="s">
        <v>82</v>
      </c>
      <c r="H572" s="37">
        <v>560000000</v>
      </c>
      <c r="I572" s="33">
        <f t="shared" si="17"/>
        <v>560000000</v>
      </c>
      <c r="J572" s="34" t="s">
        <v>36</v>
      </c>
      <c r="K572" s="34" t="s">
        <v>36</v>
      </c>
      <c r="L572" s="31" t="s">
        <v>37</v>
      </c>
    </row>
    <row r="573" spans="1:12" ht="88.5" customHeight="1">
      <c r="A573" s="3"/>
      <c r="B573" s="21">
        <v>81101516</v>
      </c>
      <c r="C573" s="31" t="s">
        <v>293</v>
      </c>
      <c r="D573" s="31" t="s">
        <v>27</v>
      </c>
      <c r="E573" s="31" t="s">
        <v>431</v>
      </c>
      <c r="F573" s="31" t="s">
        <v>630</v>
      </c>
      <c r="G573" s="31" t="s">
        <v>455</v>
      </c>
      <c r="H573" s="37">
        <v>224000000</v>
      </c>
      <c r="I573" s="33">
        <f t="shared" si="17"/>
        <v>224000000</v>
      </c>
      <c r="J573" s="31" t="s">
        <v>36</v>
      </c>
      <c r="K573" s="31" t="s">
        <v>36</v>
      </c>
      <c r="L573" s="31" t="s">
        <v>517</v>
      </c>
    </row>
    <row r="574" spans="1:12" ht="88.5" customHeight="1">
      <c r="A574" s="3"/>
      <c r="B574" s="21">
        <v>81101577</v>
      </c>
      <c r="C574" s="62" t="s">
        <v>163</v>
      </c>
      <c r="D574" s="31" t="s">
        <v>74</v>
      </c>
      <c r="E574" s="31" t="s">
        <v>164</v>
      </c>
      <c r="F574" s="31" t="s">
        <v>630</v>
      </c>
      <c r="G574" s="31" t="s">
        <v>82</v>
      </c>
      <c r="H574" s="37">
        <v>476429320.16</v>
      </c>
      <c r="I574" s="33">
        <f t="shared" si="17"/>
        <v>476429320.16</v>
      </c>
      <c r="J574" s="34" t="s">
        <v>36</v>
      </c>
      <c r="K574" s="34" t="s">
        <v>36</v>
      </c>
      <c r="L574" s="31" t="s">
        <v>37</v>
      </c>
    </row>
    <row r="575" spans="1:12" ht="88.5" customHeight="1">
      <c r="A575" s="3"/>
      <c r="B575" s="4">
        <v>81101516</v>
      </c>
      <c r="C575" s="31" t="s">
        <v>473</v>
      </c>
      <c r="D575" s="63" t="s">
        <v>65</v>
      </c>
      <c r="E575" s="31" t="s">
        <v>225</v>
      </c>
      <c r="F575" s="31" t="s">
        <v>38</v>
      </c>
      <c r="G575" s="31" t="s">
        <v>82</v>
      </c>
      <c r="H575" s="36">
        <v>3950000000</v>
      </c>
      <c r="I575" s="33">
        <f t="shared" si="17"/>
        <v>3950000000</v>
      </c>
      <c r="J575" s="34" t="s">
        <v>36</v>
      </c>
      <c r="K575" s="34" t="s">
        <v>36</v>
      </c>
      <c r="L575" s="31" t="s">
        <v>37</v>
      </c>
    </row>
    <row r="576" spans="1:12" ht="88.5" customHeight="1">
      <c r="A576" s="15"/>
      <c r="B576" s="4">
        <v>81101577</v>
      </c>
      <c r="C576" s="31" t="s">
        <v>156</v>
      </c>
      <c r="D576" s="31" t="s">
        <v>758</v>
      </c>
      <c r="E576" s="31" t="s">
        <v>107</v>
      </c>
      <c r="F576" s="31" t="s">
        <v>630</v>
      </c>
      <c r="G576" s="31" t="s">
        <v>82</v>
      </c>
      <c r="H576" s="37">
        <v>1286992415.28</v>
      </c>
      <c r="I576" s="33">
        <f t="shared" si="17"/>
        <v>1286992415.28</v>
      </c>
      <c r="J576" s="34" t="s">
        <v>36</v>
      </c>
      <c r="K576" s="34" t="s">
        <v>36</v>
      </c>
      <c r="L576" s="31" t="s">
        <v>37</v>
      </c>
    </row>
    <row r="577" spans="1:12" ht="88.5" customHeight="1">
      <c r="A577" s="3"/>
      <c r="B577" s="4">
        <v>81101577</v>
      </c>
      <c r="C577" s="31" t="s">
        <v>222</v>
      </c>
      <c r="D577" s="63" t="s">
        <v>565</v>
      </c>
      <c r="E577" s="31" t="s">
        <v>102</v>
      </c>
      <c r="F577" s="31" t="s">
        <v>630</v>
      </c>
      <c r="G577" s="31" t="s">
        <v>82</v>
      </c>
      <c r="H577" s="37">
        <v>157126185.84615386</v>
      </c>
      <c r="I577" s="33">
        <f t="shared" si="17"/>
        <v>157126185.84615386</v>
      </c>
      <c r="J577" s="34" t="s">
        <v>36</v>
      </c>
      <c r="K577" s="34" t="s">
        <v>36</v>
      </c>
      <c r="L577" s="31" t="s">
        <v>37</v>
      </c>
    </row>
    <row r="578" spans="1:12" ht="100.5" customHeight="1">
      <c r="A578" s="3"/>
      <c r="B578" s="4">
        <v>81101577</v>
      </c>
      <c r="C578" s="31" t="s">
        <v>224</v>
      </c>
      <c r="D578" s="63" t="s">
        <v>565</v>
      </c>
      <c r="E578" s="31" t="s">
        <v>225</v>
      </c>
      <c r="F578" s="31" t="s">
        <v>630</v>
      </c>
      <c r="G578" s="31" t="s">
        <v>82</v>
      </c>
      <c r="H578" s="37">
        <v>338538031.30769235</v>
      </c>
      <c r="I578" s="33">
        <f t="shared" si="17"/>
        <v>338538031.30769235</v>
      </c>
      <c r="J578" s="34" t="s">
        <v>36</v>
      </c>
      <c r="K578" s="34" t="s">
        <v>36</v>
      </c>
      <c r="L578" s="31" t="s">
        <v>37</v>
      </c>
    </row>
    <row r="579" spans="1:12" ht="88.5" customHeight="1">
      <c r="A579" s="3"/>
      <c r="B579" s="4">
        <v>81101516</v>
      </c>
      <c r="C579" s="31" t="s">
        <v>551</v>
      </c>
      <c r="D579" s="31" t="s">
        <v>74</v>
      </c>
      <c r="E579" s="31" t="s">
        <v>459</v>
      </c>
      <c r="F579" s="31" t="s">
        <v>418</v>
      </c>
      <c r="G579" s="31" t="s">
        <v>491</v>
      </c>
      <c r="H579" s="37">
        <v>300000000</v>
      </c>
      <c r="I579" s="33">
        <f t="shared" si="17"/>
        <v>300000000</v>
      </c>
      <c r="J579" s="34" t="s">
        <v>36</v>
      </c>
      <c r="K579" s="34" t="s">
        <v>36</v>
      </c>
      <c r="L579" s="31" t="s">
        <v>37</v>
      </c>
    </row>
    <row r="580" spans="1:12" ht="88.5" customHeight="1">
      <c r="A580" s="3"/>
      <c r="B580" s="4">
        <v>81101577</v>
      </c>
      <c r="C580" s="31" t="s">
        <v>208</v>
      </c>
      <c r="D580" s="63" t="s">
        <v>27</v>
      </c>
      <c r="E580" s="31" t="s">
        <v>132</v>
      </c>
      <c r="F580" s="31" t="s">
        <v>630</v>
      </c>
      <c r="G580" s="31" t="s">
        <v>516</v>
      </c>
      <c r="H580" s="37">
        <v>88000000</v>
      </c>
      <c r="I580" s="33">
        <f t="shared" si="17"/>
        <v>88000000</v>
      </c>
      <c r="J580" s="31" t="s">
        <v>36</v>
      </c>
      <c r="K580" s="31" t="s">
        <v>36</v>
      </c>
      <c r="L580" s="31" t="s">
        <v>37</v>
      </c>
    </row>
    <row r="581" spans="1:12" ht="88.5" customHeight="1">
      <c r="A581" s="13"/>
      <c r="B581" s="4">
        <v>81101577</v>
      </c>
      <c r="C581" s="31" t="s">
        <v>177</v>
      </c>
      <c r="D581" s="31" t="s">
        <v>758</v>
      </c>
      <c r="E581" s="31" t="s">
        <v>175</v>
      </c>
      <c r="F581" s="31" t="s">
        <v>630</v>
      </c>
      <c r="G581" s="31" t="s">
        <v>82</v>
      </c>
      <c r="H581" s="37">
        <v>428982585.76</v>
      </c>
      <c r="I581" s="33">
        <f t="shared" si="17"/>
        <v>428982585.76</v>
      </c>
      <c r="J581" s="34" t="s">
        <v>36</v>
      </c>
      <c r="K581" s="34" t="s">
        <v>36</v>
      </c>
      <c r="L581" s="31" t="s">
        <v>37</v>
      </c>
    </row>
    <row r="582" spans="1:12" ht="88.5" customHeight="1">
      <c r="A582" s="3"/>
      <c r="B582" s="4">
        <v>81101577</v>
      </c>
      <c r="C582" s="31" t="s">
        <v>141</v>
      </c>
      <c r="D582" s="63" t="s">
        <v>74</v>
      </c>
      <c r="E582" s="31" t="s">
        <v>102</v>
      </c>
      <c r="F582" s="31" t="s">
        <v>630</v>
      </c>
      <c r="G582" s="31" t="s">
        <v>82</v>
      </c>
      <c r="H582" s="37">
        <v>56000000</v>
      </c>
      <c r="I582" s="33">
        <f t="shared" si="17"/>
        <v>56000000</v>
      </c>
      <c r="J582" s="34" t="s">
        <v>36</v>
      </c>
      <c r="K582" s="34" t="s">
        <v>36</v>
      </c>
      <c r="L582" s="31" t="s">
        <v>37</v>
      </c>
    </row>
    <row r="583" spans="1:12" ht="88.5" customHeight="1">
      <c r="A583" s="13"/>
      <c r="B583" s="4">
        <v>81101577</v>
      </c>
      <c r="C583" s="31" t="s">
        <v>174</v>
      </c>
      <c r="D583" s="31" t="s">
        <v>758</v>
      </c>
      <c r="E583" s="31" t="s">
        <v>175</v>
      </c>
      <c r="F583" s="31" t="s">
        <v>630</v>
      </c>
      <c r="G583" s="31" t="s">
        <v>82</v>
      </c>
      <c r="H583" s="37">
        <v>411468224.72</v>
      </c>
      <c r="I583" s="33">
        <f t="shared" si="17"/>
        <v>411468224.72</v>
      </c>
      <c r="J583" s="34" t="s">
        <v>36</v>
      </c>
      <c r="K583" s="34" t="s">
        <v>36</v>
      </c>
      <c r="L583" s="31" t="s">
        <v>37</v>
      </c>
    </row>
    <row r="584" spans="1:12" ht="88.5" customHeight="1">
      <c r="A584" s="3"/>
      <c r="B584" s="4">
        <v>81101577</v>
      </c>
      <c r="C584" s="31" t="s">
        <v>158</v>
      </c>
      <c r="D584" s="63" t="s">
        <v>565</v>
      </c>
      <c r="E584" s="31" t="s">
        <v>132</v>
      </c>
      <c r="F584" s="31" t="s">
        <v>108</v>
      </c>
      <c r="G584" s="31" t="s">
        <v>82</v>
      </c>
      <c r="H584" s="37">
        <v>120000000</v>
      </c>
      <c r="I584" s="33">
        <f t="shared" si="17"/>
        <v>120000000</v>
      </c>
      <c r="J584" s="34" t="s">
        <v>36</v>
      </c>
      <c r="K584" s="34" t="s">
        <v>36</v>
      </c>
      <c r="L584" s="31" t="s">
        <v>37</v>
      </c>
    </row>
    <row r="585" spans="1:12" ht="88.5" customHeight="1">
      <c r="A585" s="9"/>
      <c r="B585" s="4">
        <v>81101577</v>
      </c>
      <c r="C585" s="31" t="s">
        <v>206</v>
      </c>
      <c r="D585" s="31" t="s">
        <v>758</v>
      </c>
      <c r="E585" s="31" t="s">
        <v>107</v>
      </c>
      <c r="F585" s="31" t="s">
        <v>630</v>
      </c>
      <c r="G585" s="31" t="s">
        <v>82</v>
      </c>
      <c r="H585" s="37">
        <v>686040816.32</v>
      </c>
      <c r="I585" s="33">
        <f t="shared" si="17"/>
        <v>686040816.32</v>
      </c>
      <c r="J585" s="34" t="s">
        <v>36</v>
      </c>
      <c r="K585" s="34" t="s">
        <v>36</v>
      </c>
      <c r="L585" s="31" t="s">
        <v>37</v>
      </c>
    </row>
    <row r="586" spans="1:12" ht="88.5" customHeight="1">
      <c r="A586" s="15"/>
      <c r="B586" s="4">
        <v>81101577</v>
      </c>
      <c r="C586" s="31" t="s">
        <v>144</v>
      </c>
      <c r="D586" s="31" t="s">
        <v>758</v>
      </c>
      <c r="E586" s="31" t="s">
        <v>102</v>
      </c>
      <c r="F586" s="31" t="s">
        <v>630</v>
      </c>
      <c r="G586" s="31" t="s">
        <v>82</v>
      </c>
      <c r="H586" s="37">
        <v>25258006.16</v>
      </c>
      <c r="I586" s="33">
        <f t="shared" si="17"/>
        <v>25258006.16</v>
      </c>
      <c r="J586" s="34" t="s">
        <v>36</v>
      </c>
      <c r="K586" s="34" t="s">
        <v>36</v>
      </c>
      <c r="L586" s="31" t="s">
        <v>37</v>
      </c>
    </row>
    <row r="587" spans="1:12" ht="88.5" customHeight="1">
      <c r="A587" s="3"/>
      <c r="B587" s="4">
        <v>81101516</v>
      </c>
      <c r="C587" s="31" t="s">
        <v>280</v>
      </c>
      <c r="D587" s="63" t="s">
        <v>27</v>
      </c>
      <c r="E587" s="31" t="s">
        <v>162</v>
      </c>
      <c r="F587" s="31" t="s">
        <v>630</v>
      </c>
      <c r="G587" s="31" t="s">
        <v>455</v>
      </c>
      <c r="H587" s="37">
        <v>88000000</v>
      </c>
      <c r="I587" s="33">
        <f t="shared" si="17"/>
        <v>88000000</v>
      </c>
      <c r="J587" s="31" t="s">
        <v>36</v>
      </c>
      <c r="K587" s="31" t="s">
        <v>36</v>
      </c>
      <c r="L587" s="31" t="s">
        <v>517</v>
      </c>
    </row>
    <row r="588" spans="1:12" ht="88.5" customHeight="1">
      <c r="A588" s="15"/>
      <c r="B588" s="4">
        <v>81101577</v>
      </c>
      <c r="C588" s="31" t="s">
        <v>815</v>
      </c>
      <c r="D588" s="31" t="s">
        <v>758</v>
      </c>
      <c r="E588" s="31" t="s">
        <v>132</v>
      </c>
      <c r="F588" s="31" t="s">
        <v>630</v>
      </c>
      <c r="G588" s="31" t="s">
        <v>82</v>
      </c>
      <c r="H588" s="37">
        <v>125869054.64</v>
      </c>
      <c r="I588" s="33">
        <f t="shared" si="17"/>
        <v>125869054.64</v>
      </c>
      <c r="J588" s="34" t="s">
        <v>36</v>
      </c>
      <c r="K588" s="34" t="s">
        <v>36</v>
      </c>
      <c r="L588" s="31" t="s">
        <v>37</v>
      </c>
    </row>
    <row r="589" spans="1:12" ht="88.5" customHeight="1">
      <c r="A589" s="3"/>
      <c r="B589" s="4">
        <v>81101577</v>
      </c>
      <c r="C589" s="31" t="s">
        <v>249</v>
      </c>
      <c r="D589" s="63" t="s">
        <v>74</v>
      </c>
      <c r="E589" s="31" t="s">
        <v>132</v>
      </c>
      <c r="F589" s="31" t="s">
        <v>630</v>
      </c>
      <c r="G589" s="31" t="s">
        <v>82</v>
      </c>
      <c r="H589" s="37">
        <v>56000000</v>
      </c>
      <c r="I589" s="33">
        <f t="shared" si="17"/>
        <v>56000000</v>
      </c>
      <c r="J589" s="34" t="s">
        <v>36</v>
      </c>
      <c r="K589" s="34" t="s">
        <v>36</v>
      </c>
      <c r="L589" s="31" t="s">
        <v>37</v>
      </c>
    </row>
    <row r="590" spans="1:12" ht="88.5" customHeight="1">
      <c r="A590" s="3"/>
      <c r="B590" s="4">
        <v>81101577</v>
      </c>
      <c r="C590" s="31" t="s">
        <v>189</v>
      </c>
      <c r="D590" s="31" t="s">
        <v>74</v>
      </c>
      <c r="E590" s="31" t="s">
        <v>85</v>
      </c>
      <c r="F590" s="31" t="s">
        <v>630</v>
      </c>
      <c r="G590" s="31" t="s">
        <v>82</v>
      </c>
      <c r="H590" s="37">
        <v>309538803.84000003</v>
      </c>
      <c r="I590" s="33">
        <f t="shared" si="17"/>
        <v>309538803.84000003</v>
      </c>
      <c r="J590" s="34" t="s">
        <v>36</v>
      </c>
      <c r="K590" s="34" t="s">
        <v>36</v>
      </c>
      <c r="L590" s="31" t="s">
        <v>37</v>
      </c>
    </row>
    <row r="591" spans="1:12" ht="88.5" customHeight="1">
      <c r="A591" s="3"/>
      <c r="B591" s="4">
        <v>81101577</v>
      </c>
      <c r="C591" s="31" t="s">
        <v>204</v>
      </c>
      <c r="D591" s="63" t="s">
        <v>565</v>
      </c>
      <c r="E591" s="31" t="s">
        <v>102</v>
      </c>
      <c r="F591" s="31" t="s">
        <v>630</v>
      </c>
      <c r="G591" s="31" t="s">
        <v>82</v>
      </c>
      <c r="H591" s="37">
        <v>233111460</v>
      </c>
      <c r="I591" s="33">
        <f t="shared" si="17"/>
        <v>233111460</v>
      </c>
      <c r="J591" s="34" t="s">
        <v>36</v>
      </c>
      <c r="K591" s="34" t="s">
        <v>36</v>
      </c>
      <c r="L591" s="31" t="s">
        <v>37</v>
      </c>
    </row>
    <row r="592" spans="1:12" ht="88.5" customHeight="1">
      <c r="A592" s="13"/>
      <c r="B592" s="4">
        <v>81101577</v>
      </c>
      <c r="C592" s="31" t="s">
        <v>166</v>
      </c>
      <c r="D592" s="31" t="s">
        <v>758</v>
      </c>
      <c r="E592" s="31" t="s">
        <v>102</v>
      </c>
      <c r="F592" s="31" t="s">
        <v>630</v>
      </c>
      <c r="G592" s="31" t="s">
        <v>82</v>
      </c>
      <c r="H592" s="37">
        <v>223489690.24</v>
      </c>
      <c r="I592" s="33">
        <f aca="true" t="shared" si="18" ref="I592:I623">+H592</f>
        <v>223489690.24</v>
      </c>
      <c r="J592" s="34" t="s">
        <v>36</v>
      </c>
      <c r="K592" s="34" t="s">
        <v>36</v>
      </c>
      <c r="L592" s="31" t="s">
        <v>37</v>
      </c>
    </row>
    <row r="593" spans="1:12" ht="88.5" customHeight="1">
      <c r="A593" s="3"/>
      <c r="B593" s="4">
        <v>81101577</v>
      </c>
      <c r="C593" s="31" t="s">
        <v>188</v>
      </c>
      <c r="D593" s="63" t="s">
        <v>565</v>
      </c>
      <c r="E593" s="31" t="s">
        <v>107</v>
      </c>
      <c r="F593" s="31" t="s">
        <v>630</v>
      </c>
      <c r="G593" s="31" t="s">
        <v>82</v>
      </c>
      <c r="H593" s="37">
        <v>563225162</v>
      </c>
      <c r="I593" s="33">
        <f t="shared" si="18"/>
        <v>563225162</v>
      </c>
      <c r="J593" s="34" t="s">
        <v>36</v>
      </c>
      <c r="K593" s="34" t="s">
        <v>36</v>
      </c>
      <c r="L593" s="31" t="s">
        <v>37</v>
      </c>
    </row>
    <row r="594" spans="1:12" ht="88.5" customHeight="1">
      <c r="A594" s="3"/>
      <c r="B594" s="4">
        <v>81101516</v>
      </c>
      <c r="C594" s="62" t="s">
        <v>567</v>
      </c>
      <c r="D594" s="31" t="s">
        <v>74</v>
      </c>
      <c r="E594" s="31" t="s">
        <v>487</v>
      </c>
      <c r="F594" s="31" t="s">
        <v>630</v>
      </c>
      <c r="G594" s="31" t="s">
        <v>455</v>
      </c>
      <c r="H594" s="37">
        <v>122369544</v>
      </c>
      <c r="I594" s="33">
        <f t="shared" si="18"/>
        <v>122369544</v>
      </c>
      <c r="J594" s="34" t="s">
        <v>36</v>
      </c>
      <c r="K594" s="34" t="s">
        <v>36</v>
      </c>
      <c r="L594" s="31" t="s">
        <v>37</v>
      </c>
    </row>
    <row r="595" spans="1:12" ht="88.5" customHeight="1">
      <c r="A595" s="9"/>
      <c r="B595" s="4">
        <v>81101516</v>
      </c>
      <c r="C595" s="31" t="s">
        <v>778</v>
      </c>
      <c r="D595" s="31" t="s">
        <v>758</v>
      </c>
      <c r="E595" s="31" t="s">
        <v>132</v>
      </c>
      <c r="F595" s="31" t="s">
        <v>108</v>
      </c>
      <c r="G595" s="31" t="s">
        <v>455</v>
      </c>
      <c r="H595" s="37">
        <v>559773890</v>
      </c>
      <c r="I595" s="33">
        <f t="shared" si="18"/>
        <v>559773890</v>
      </c>
      <c r="J595" s="34" t="s">
        <v>36</v>
      </c>
      <c r="K595" s="34" t="s">
        <v>36</v>
      </c>
      <c r="L595" s="31" t="s">
        <v>37</v>
      </c>
    </row>
    <row r="596" spans="1:12" ht="88.5" customHeight="1">
      <c r="A596" s="9"/>
      <c r="B596" s="4">
        <v>81101516</v>
      </c>
      <c r="C596" s="31" t="s">
        <v>816</v>
      </c>
      <c r="D596" s="31" t="s">
        <v>758</v>
      </c>
      <c r="E596" s="31" t="s">
        <v>162</v>
      </c>
      <c r="F596" s="31" t="s">
        <v>761</v>
      </c>
      <c r="G596" s="31" t="s">
        <v>455</v>
      </c>
      <c r="H596" s="37">
        <v>497119109</v>
      </c>
      <c r="I596" s="33">
        <f t="shared" si="18"/>
        <v>497119109</v>
      </c>
      <c r="J596" s="34" t="s">
        <v>36</v>
      </c>
      <c r="K596" s="34" t="s">
        <v>36</v>
      </c>
      <c r="L596" s="31" t="s">
        <v>37</v>
      </c>
    </row>
    <row r="597" spans="1:12" ht="88.5" customHeight="1">
      <c r="A597" s="9"/>
      <c r="B597" s="4">
        <v>81101516</v>
      </c>
      <c r="C597" s="31" t="s">
        <v>779</v>
      </c>
      <c r="D597" s="31" t="s">
        <v>758</v>
      </c>
      <c r="E597" s="31" t="s">
        <v>102</v>
      </c>
      <c r="F597" s="31" t="s">
        <v>761</v>
      </c>
      <c r="G597" s="31" t="s">
        <v>455</v>
      </c>
      <c r="H597" s="37">
        <v>39184172</v>
      </c>
      <c r="I597" s="33">
        <f t="shared" si="18"/>
        <v>39184172</v>
      </c>
      <c r="J597" s="34" t="s">
        <v>36</v>
      </c>
      <c r="K597" s="34" t="s">
        <v>36</v>
      </c>
      <c r="L597" s="31" t="s">
        <v>37</v>
      </c>
    </row>
    <row r="598" spans="1:12" ht="88.5" customHeight="1">
      <c r="A598" s="9"/>
      <c r="B598" s="4">
        <v>81101516</v>
      </c>
      <c r="C598" s="31" t="s">
        <v>780</v>
      </c>
      <c r="D598" s="31" t="s">
        <v>758</v>
      </c>
      <c r="E598" s="31" t="s">
        <v>132</v>
      </c>
      <c r="F598" s="31" t="s">
        <v>108</v>
      </c>
      <c r="G598" s="31" t="s">
        <v>455</v>
      </c>
      <c r="H598" s="37">
        <v>783683446</v>
      </c>
      <c r="I598" s="33">
        <f t="shared" si="18"/>
        <v>783683446</v>
      </c>
      <c r="J598" s="34" t="s">
        <v>36</v>
      </c>
      <c r="K598" s="34" t="s">
        <v>36</v>
      </c>
      <c r="L598" s="31" t="s">
        <v>37</v>
      </c>
    </row>
    <row r="599" spans="1:12" ht="88.5" customHeight="1">
      <c r="A599" s="9"/>
      <c r="B599" s="4">
        <v>81101516</v>
      </c>
      <c r="C599" s="31" t="s">
        <v>781</v>
      </c>
      <c r="D599" s="31" t="s">
        <v>758</v>
      </c>
      <c r="E599" s="31" t="s">
        <v>102</v>
      </c>
      <c r="F599" s="31" t="s">
        <v>761</v>
      </c>
      <c r="G599" s="31" t="s">
        <v>455</v>
      </c>
      <c r="H599" s="37">
        <v>54857841</v>
      </c>
      <c r="I599" s="33">
        <f t="shared" si="18"/>
        <v>54857841</v>
      </c>
      <c r="J599" s="34" t="s">
        <v>36</v>
      </c>
      <c r="K599" s="34" t="s">
        <v>36</v>
      </c>
      <c r="L599" s="31" t="s">
        <v>37</v>
      </c>
    </row>
    <row r="600" spans="1:12" ht="88.5" customHeight="1">
      <c r="A600" s="9"/>
      <c r="B600" s="4">
        <v>81101516</v>
      </c>
      <c r="C600" s="31" t="s">
        <v>782</v>
      </c>
      <c r="D600" s="31" t="s">
        <v>758</v>
      </c>
      <c r="E600" s="31" t="s">
        <v>164</v>
      </c>
      <c r="F600" s="31" t="s">
        <v>108</v>
      </c>
      <c r="G600" s="31" t="s">
        <v>455</v>
      </c>
      <c r="H600" s="37">
        <v>895638224</v>
      </c>
      <c r="I600" s="33">
        <f t="shared" si="18"/>
        <v>895638224</v>
      </c>
      <c r="J600" s="34" t="s">
        <v>36</v>
      </c>
      <c r="K600" s="34" t="s">
        <v>36</v>
      </c>
      <c r="L600" s="31" t="s">
        <v>37</v>
      </c>
    </row>
    <row r="601" spans="1:12" ht="88.5" customHeight="1">
      <c r="A601" s="9"/>
      <c r="B601" s="4">
        <v>81101516</v>
      </c>
      <c r="C601" s="31" t="s">
        <v>783</v>
      </c>
      <c r="D601" s="31" t="s">
        <v>758</v>
      </c>
      <c r="E601" s="31" t="s">
        <v>225</v>
      </c>
      <c r="F601" s="31" t="s">
        <v>761</v>
      </c>
      <c r="G601" s="31" t="s">
        <v>455</v>
      </c>
      <c r="H601" s="37">
        <v>62694676</v>
      </c>
      <c r="I601" s="33">
        <f t="shared" si="18"/>
        <v>62694676</v>
      </c>
      <c r="J601" s="34" t="s">
        <v>36</v>
      </c>
      <c r="K601" s="34" t="s">
        <v>36</v>
      </c>
      <c r="L601" s="31" t="s">
        <v>37</v>
      </c>
    </row>
    <row r="602" spans="1:12" ht="88.5" customHeight="1">
      <c r="A602" s="9"/>
      <c r="B602" s="4">
        <v>81101516</v>
      </c>
      <c r="C602" s="31" t="s">
        <v>760</v>
      </c>
      <c r="D602" s="31" t="s">
        <v>324</v>
      </c>
      <c r="E602" s="31" t="s">
        <v>430</v>
      </c>
      <c r="F602" s="31" t="s">
        <v>108</v>
      </c>
      <c r="G602" s="31" t="s">
        <v>455</v>
      </c>
      <c r="H602" s="37">
        <v>3300000000</v>
      </c>
      <c r="I602" s="33">
        <f t="shared" si="18"/>
        <v>3300000000</v>
      </c>
      <c r="J602" s="34" t="s">
        <v>36</v>
      </c>
      <c r="K602" s="34" t="s">
        <v>36</v>
      </c>
      <c r="L602" s="31" t="s">
        <v>37</v>
      </c>
    </row>
    <row r="603" spans="1:12" ht="88.5" customHeight="1">
      <c r="A603" s="9"/>
      <c r="B603" s="4">
        <v>81101516</v>
      </c>
      <c r="C603" s="31" t="s">
        <v>759</v>
      </c>
      <c r="D603" s="31" t="s">
        <v>324</v>
      </c>
      <c r="E603" s="31" t="s">
        <v>430</v>
      </c>
      <c r="F603" s="31" t="s">
        <v>630</v>
      </c>
      <c r="G603" s="31" t="s">
        <v>455</v>
      </c>
      <c r="H603" s="37">
        <v>398000000</v>
      </c>
      <c r="I603" s="33">
        <f t="shared" si="18"/>
        <v>398000000</v>
      </c>
      <c r="J603" s="34" t="s">
        <v>36</v>
      </c>
      <c r="K603" s="34" t="s">
        <v>36</v>
      </c>
      <c r="L603" s="31" t="s">
        <v>37</v>
      </c>
    </row>
    <row r="604" spans="1:12" ht="88.5" customHeight="1">
      <c r="A604" s="3"/>
      <c r="B604" s="4">
        <v>81101516</v>
      </c>
      <c r="C604" s="31" t="s">
        <v>522</v>
      </c>
      <c r="D604" s="31" t="s">
        <v>74</v>
      </c>
      <c r="E604" s="31" t="s">
        <v>487</v>
      </c>
      <c r="F604" s="31" t="s">
        <v>630</v>
      </c>
      <c r="G604" s="31" t="s">
        <v>455</v>
      </c>
      <c r="H604" s="37">
        <v>179344585</v>
      </c>
      <c r="I604" s="33">
        <f t="shared" si="18"/>
        <v>179344585</v>
      </c>
      <c r="J604" s="34" t="s">
        <v>36</v>
      </c>
      <c r="K604" s="34" t="s">
        <v>36</v>
      </c>
      <c r="L604" s="31" t="s">
        <v>37</v>
      </c>
    </row>
    <row r="605" spans="1:12" ht="88.5" customHeight="1">
      <c r="A605" s="3"/>
      <c r="B605" s="4">
        <v>81101516</v>
      </c>
      <c r="C605" s="31" t="s">
        <v>472</v>
      </c>
      <c r="D605" s="63" t="s">
        <v>27</v>
      </c>
      <c r="E605" s="31" t="s">
        <v>102</v>
      </c>
      <c r="F605" s="31" t="s">
        <v>630</v>
      </c>
      <c r="G605" s="31" t="s">
        <v>82</v>
      </c>
      <c r="H605" s="37">
        <v>122369555</v>
      </c>
      <c r="I605" s="33">
        <f t="shared" si="18"/>
        <v>122369555</v>
      </c>
      <c r="J605" s="34" t="s">
        <v>36</v>
      </c>
      <c r="K605" s="34" t="s">
        <v>36</v>
      </c>
      <c r="L605" s="31" t="s">
        <v>37</v>
      </c>
    </row>
    <row r="606" spans="1:12" ht="88.5" customHeight="1">
      <c r="A606" s="3"/>
      <c r="B606" s="4">
        <v>81101516</v>
      </c>
      <c r="C606" s="31" t="s">
        <v>555</v>
      </c>
      <c r="D606" s="63" t="s">
        <v>27</v>
      </c>
      <c r="E606" s="31" t="s">
        <v>102</v>
      </c>
      <c r="F606" s="31" t="s">
        <v>630</v>
      </c>
      <c r="G606" s="31" t="s">
        <v>455</v>
      </c>
      <c r="H606" s="37">
        <v>303268163</v>
      </c>
      <c r="I606" s="33">
        <f t="shared" si="18"/>
        <v>303268163</v>
      </c>
      <c r="J606" s="31" t="s">
        <v>36</v>
      </c>
      <c r="K606" s="31" t="s">
        <v>36</v>
      </c>
      <c r="L606" s="31" t="s">
        <v>517</v>
      </c>
    </row>
    <row r="607" spans="1:12" ht="88.5" customHeight="1">
      <c r="A607" s="3"/>
      <c r="B607" s="4">
        <v>81101516</v>
      </c>
      <c r="C607" s="31" t="s">
        <v>660</v>
      </c>
      <c r="D607" s="63" t="s">
        <v>74</v>
      </c>
      <c r="E607" s="31" t="s">
        <v>225</v>
      </c>
      <c r="F607" s="31" t="s">
        <v>630</v>
      </c>
      <c r="G607" s="31" t="s">
        <v>455</v>
      </c>
      <c r="H607" s="37">
        <v>202974014</v>
      </c>
      <c r="I607" s="33">
        <f t="shared" si="18"/>
        <v>202974014</v>
      </c>
      <c r="J607" s="31" t="s">
        <v>36</v>
      </c>
      <c r="K607" s="31" t="s">
        <v>36</v>
      </c>
      <c r="L607" s="31" t="s">
        <v>517</v>
      </c>
    </row>
    <row r="608" spans="1:12" ht="88.5" customHeight="1">
      <c r="A608" s="3"/>
      <c r="B608" s="4">
        <v>81101516</v>
      </c>
      <c r="C608" s="31" t="s">
        <v>659</v>
      </c>
      <c r="D608" s="31" t="s">
        <v>74</v>
      </c>
      <c r="E608" s="31" t="s">
        <v>468</v>
      </c>
      <c r="F608" s="31" t="s">
        <v>630</v>
      </c>
      <c r="G608" s="31" t="s">
        <v>455</v>
      </c>
      <c r="H608" s="37">
        <v>340902305</v>
      </c>
      <c r="I608" s="33">
        <f t="shared" si="18"/>
        <v>340902305</v>
      </c>
      <c r="J608" s="34" t="s">
        <v>36</v>
      </c>
      <c r="K608" s="34" t="s">
        <v>36</v>
      </c>
      <c r="L608" s="31" t="s">
        <v>37</v>
      </c>
    </row>
    <row r="609" spans="1:12" ht="88.5" customHeight="1">
      <c r="A609" s="15"/>
      <c r="B609" s="4">
        <v>81101577</v>
      </c>
      <c r="C609" s="31" t="s">
        <v>165</v>
      </c>
      <c r="D609" s="31" t="s">
        <v>758</v>
      </c>
      <c r="E609" s="31" t="s">
        <v>132</v>
      </c>
      <c r="F609" s="31" t="s">
        <v>108</v>
      </c>
      <c r="G609" s="31" t="s">
        <v>82</v>
      </c>
      <c r="H609" s="37">
        <v>2793621128</v>
      </c>
      <c r="I609" s="33">
        <f t="shared" si="18"/>
        <v>2793621128</v>
      </c>
      <c r="J609" s="34" t="s">
        <v>36</v>
      </c>
      <c r="K609" s="34" t="s">
        <v>36</v>
      </c>
      <c r="L609" s="31" t="s">
        <v>37</v>
      </c>
    </row>
    <row r="610" spans="1:12" ht="88.5" customHeight="1">
      <c r="A610" s="3"/>
      <c r="B610" s="4">
        <v>81101577</v>
      </c>
      <c r="C610" s="31" t="s">
        <v>203</v>
      </c>
      <c r="D610" s="64" t="s">
        <v>565</v>
      </c>
      <c r="E610" s="31" t="s">
        <v>132</v>
      </c>
      <c r="F610" s="31" t="s">
        <v>108</v>
      </c>
      <c r="G610" s="31" t="s">
        <v>82</v>
      </c>
      <c r="H610" s="37">
        <v>2913893250</v>
      </c>
      <c r="I610" s="33">
        <f t="shared" si="18"/>
        <v>2913893250</v>
      </c>
      <c r="J610" s="34" t="s">
        <v>36</v>
      </c>
      <c r="K610" s="34" t="s">
        <v>36</v>
      </c>
      <c r="L610" s="31" t="s">
        <v>37</v>
      </c>
    </row>
    <row r="611" spans="1:12" ht="88.5" customHeight="1">
      <c r="A611" s="13"/>
      <c r="B611" s="4">
        <v>81101577</v>
      </c>
      <c r="C611" s="31" t="s">
        <v>145</v>
      </c>
      <c r="D611" s="31" t="s">
        <v>758</v>
      </c>
      <c r="E611" s="31" t="s">
        <v>146</v>
      </c>
      <c r="F611" s="31" t="s">
        <v>108</v>
      </c>
      <c r="G611" s="31" t="s">
        <v>82</v>
      </c>
      <c r="H611" s="37">
        <v>228464118</v>
      </c>
      <c r="I611" s="33">
        <f t="shared" si="18"/>
        <v>228464118</v>
      </c>
      <c r="J611" s="34" t="s">
        <v>36</v>
      </c>
      <c r="K611" s="34" t="s">
        <v>36</v>
      </c>
      <c r="L611" s="31" t="s">
        <v>37</v>
      </c>
    </row>
    <row r="612" spans="1:12" ht="88.5" customHeight="1">
      <c r="A612" s="3"/>
      <c r="B612" s="4">
        <v>81101577</v>
      </c>
      <c r="C612" s="31" t="s">
        <v>248</v>
      </c>
      <c r="D612" s="64" t="s">
        <v>74</v>
      </c>
      <c r="E612" s="31" t="s">
        <v>147</v>
      </c>
      <c r="F612" s="31" t="s">
        <v>108</v>
      </c>
      <c r="G612" s="31" t="s">
        <v>82</v>
      </c>
      <c r="H612" s="37">
        <v>700000000</v>
      </c>
      <c r="I612" s="33">
        <f t="shared" si="18"/>
        <v>700000000</v>
      </c>
      <c r="J612" s="34" t="s">
        <v>36</v>
      </c>
      <c r="K612" s="34" t="s">
        <v>36</v>
      </c>
      <c r="L612" s="31" t="s">
        <v>37</v>
      </c>
    </row>
    <row r="613" spans="1:12" ht="88.5" customHeight="1">
      <c r="A613" s="3"/>
      <c r="B613" s="4">
        <v>81101577</v>
      </c>
      <c r="C613" s="31" t="s">
        <v>665</v>
      </c>
      <c r="D613" s="31" t="s">
        <v>74</v>
      </c>
      <c r="E613" s="31" t="s">
        <v>428</v>
      </c>
      <c r="F613" s="31" t="s">
        <v>38</v>
      </c>
      <c r="G613" s="31" t="s">
        <v>82</v>
      </c>
      <c r="H613" s="37">
        <v>5319676149</v>
      </c>
      <c r="I613" s="33">
        <f t="shared" si="18"/>
        <v>5319676149</v>
      </c>
      <c r="J613" s="34" t="s">
        <v>36</v>
      </c>
      <c r="K613" s="34" t="s">
        <v>36</v>
      </c>
      <c r="L613" s="31" t="s">
        <v>37</v>
      </c>
    </row>
    <row r="614" spans="1:12" ht="88.5" customHeight="1">
      <c r="A614" s="3"/>
      <c r="B614" s="4">
        <v>81101516</v>
      </c>
      <c r="C614" s="31" t="s">
        <v>666</v>
      </c>
      <c r="D614" s="64" t="s">
        <v>74</v>
      </c>
      <c r="E614" s="31" t="s">
        <v>428</v>
      </c>
      <c r="F614" s="31" t="s">
        <v>38</v>
      </c>
      <c r="G614" s="31" t="s">
        <v>455</v>
      </c>
      <c r="H614" s="37">
        <v>10782040059</v>
      </c>
      <c r="I614" s="33">
        <f t="shared" si="18"/>
        <v>10782040059</v>
      </c>
      <c r="J614" s="34" t="s">
        <v>36</v>
      </c>
      <c r="K614" s="34" t="s">
        <v>36</v>
      </c>
      <c r="L614" s="31" t="s">
        <v>37</v>
      </c>
    </row>
    <row r="615" spans="1:12" ht="88.5" customHeight="1">
      <c r="A615" s="13"/>
      <c r="B615" s="4">
        <v>81101577</v>
      </c>
      <c r="C615" s="31" t="s">
        <v>218</v>
      </c>
      <c r="D615" s="31" t="s">
        <v>758</v>
      </c>
      <c r="E615" s="31" t="s">
        <v>147</v>
      </c>
      <c r="F615" s="31" t="s">
        <v>108</v>
      </c>
      <c r="G615" s="31" t="s">
        <v>82</v>
      </c>
      <c r="H615" s="37">
        <v>1573363183</v>
      </c>
      <c r="I615" s="33">
        <f t="shared" si="18"/>
        <v>1573363183</v>
      </c>
      <c r="J615" s="34" t="s">
        <v>36</v>
      </c>
      <c r="K615" s="34" t="s">
        <v>36</v>
      </c>
      <c r="L615" s="31" t="s">
        <v>37</v>
      </c>
    </row>
    <row r="616" spans="1:12" ht="88.5" customHeight="1">
      <c r="A616" s="3"/>
      <c r="B616" s="4">
        <v>81101516</v>
      </c>
      <c r="C616" s="31" t="s">
        <v>562</v>
      </c>
      <c r="D616" s="63" t="s">
        <v>27</v>
      </c>
      <c r="E616" s="31" t="s">
        <v>225</v>
      </c>
      <c r="F616" s="31" t="s">
        <v>108</v>
      </c>
      <c r="G616" s="31" t="s">
        <v>455</v>
      </c>
      <c r="H616" s="37">
        <v>6491594560</v>
      </c>
      <c r="I616" s="33">
        <f t="shared" si="18"/>
        <v>6491594560</v>
      </c>
      <c r="J616" s="31" t="s">
        <v>36</v>
      </c>
      <c r="K616" s="31" t="s">
        <v>36</v>
      </c>
      <c r="L616" s="31" t="s">
        <v>517</v>
      </c>
    </row>
    <row r="617" spans="1:12" ht="88.5" customHeight="1">
      <c r="A617" s="3"/>
      <c r="B617" s="4">
        <v>81101516</v>
      </c>
      <c r="C617" s="31" t="s">
        <v>261</v>
      </c>
      <c r="D617" s="63" t="s">
        <v>27</v>
      </c>
      <c r="E617" s="31" t="s">
        <v>428</v>
      </c>
      <c r="F617" s="31" t="s">
        <v>108</v>
      </c>
      <c r="G617" s="31" t="s">
        <v>82</v>
      </c>
      <c r="H617" s="37">
        <v>15661690038</v>
      </c>
      <c r="I617" s="33">
        <f t="shared" si="18"/>
        <v>15661690038</v>
      </c>
      <c r="J617" s="34" t="s">
        <v>36</v>
      </c>
      <c r="K617" s="34" t="s">
        <v>36</v>
      </c>
      <c r="L617" s="31" t="s">
        <v>37</v>
      </c>
    </row>
    <row r="618" spans="1:12" ht="88.5" customHeight="1">
      <c r="A618" s="3"/>
      <c r="B618" s="4">
        <v>81101577</v>
      </c>
      <c r="C618" s="31" t="s">
        <v>187</v>
      </c>
      <c r="D618" s="63" t="s">
        <v>565</v>
      </c>
      <c r="E618" s="31" t="s">
        <v>85</v>
      </c>
      <c r="F618" s="31" t="s">
        <v>108</v>
      </c>
      <c r="G618" s="31" t="s">
        <v>82</v>
      </c>
      <c r="H618" s="37">
        <v>7040314525</v>
      </c>
      <c r="I618" s="33">
        <f t="shared" si="18"/>
        <v>7040314525</v>
      </c>
      <c r="J618" s="34" t="s">
        <v>36</v>
      </c>
      <c r="K618" s="34" t="s">
        <v>36</v>
      </c>
      <c r="L618" s="31" t="s">
        <v>37</v>
      </c>
    </row>
    <row r="619" spans="1:12" ht="88.5" customHeight="1">
      <c r="A619" s="7"/>
      <c r="B619" s="4">
        <v>81101516</v>
      </c>
      <c r="C619" s="31" t="s">
        <v>135</v>
      </c>
      <c r="D619" s="63" t="s">
        <v>27</v>
      </c>
      <c r="E619" s="31" t="s">
        <v>132</v>
      </c>
      <c r="F619" s="31" t="s">
        <v>38</v>
      </c>
      <c r="G619" s="31" t="s">
        <v>82</v>
      </c>
      <c r="H619" s="37">
        <v>19200000</v>
      </c>
      <c r="I619" s="33">
        <f t="shared" si="18"/>
        <v>19200000</v>
      </c>
      <c r="J619" s="34" t="s">
        <v>36</v>
      </c>
      <c r="K619" s="34" t="s">
        <v>36</v>
      </c>
      <c r="L619" s="31" t="s">
        <v>37</v>
      </c>
    </row>
    <row r="620" spans="1:12" ht="88.5" customHeight="1">
      <c r="A620" s="7"/>
      <c r="B620" s="4">
        <v>81101516</v>
      </c>
      <c r="C620" s="31" t="s">
        <v>122</v>
      </c>
      <c r="D620" s="63" t="s">
        <v>27</v>
      </c>
      <c r="E620" s="31" t="s">
        <v>85</v>
      </c>
      <c r="F620" s="31" t="s">
        <v>38</v>
      </c>
      <c r="G620" s="31" t="s">
        <v>82</v>
      </c>
      <c r="H620" s="36">
        <v>66000000</v>
      </c>
      <c r="I620" s="33">
        <f t="shared" si="18"/>
        <v>66000000</v>
      </c>
      <c r="J620" s="34" t="s">
        <v>36</v>
      </c>
      <c r="K620" s="34" t="s">
        <v>36</v>
      </c>
      <c r="L620" s="31" t="s">
        <v>37</v>
      </c>
    </row>
    <row r="621" spans="1:12" ht="88.5" customHeight="1">
      <c r="A621" s="7"/>
      <c r="B621" s="4">
        <v>81101516</v>
      </c>
      <c r="C621" s="31" t="s">
        <v>131</v>
      </c>
      <c r="D621" s="63" t="s">
        <v>27</v>
      </c>
      <c r="E621" s="31" t="s">
        <v>132</v>
      </c>
      <c r="F621" s="31" t="s">
        <v>38</v>
      </c>
      <c r="G621" s="31" t="s">
        <v>82</v>
      </c>
      <c r="H621" s="37">
        <v>45600000</v>
      </c>
      <c r="I621" s="33">
        <f t="shared" si="18"/>
        <v>45600000</v>
      </c>
      <c r="J621" s="34" t="s">
        <v>36</v>
      </c>
      <c r="K621" s="34" t="s">
        <v>36</v>
      </c>
      <c r="L621" s="31" t="s">
        <v>37</v>
      </c>
    </row>
    <row r="622" spans="1:12" ht="88.5" customHeight="1">
      <c r="A622" s="7"/>
      <c r="B622" s="4">
        <v>81101516</v>
      </c>
      <c r="C622" s="31" t="s">
        <v>131</v>
      </c>
      <c r="D622" s="63" t="s">
        <v>27</v>
      </c>
      <c r="E622" s="31" t="s">
        <v>132</v>
      </c>
      <c r="F622" s="31" t="s">
        <v>38</v>
      </c>
      <c r="G622" s="31" t="s">
        <v>82</v>
      </c>
      <c r="H622" s="37">
        <v>45600000</v>
      </c>
      <c r="I622" s="33">
        <f t="shared" si="18"/>
        <v>45600000</v>
      </c>
      <c r="J622" s="34" t="s">
        <v>36</v>
      </c>
      <c r="K622" s="34" t="s">
        <v>36</v>
      </c>
      <c r="L622" s="31" t="s">
        <v>37</v>
      </c>
    </row>
    <row r="623" spans="1:12" ht="88.5" customHeight="1">
      <c r="A623" s="7"/>
      <c r="B623" s="4">
        <v>81101516</v>
      </c>
      <c r="C623" s="31" t="s">
        <v>131</v>
      </c>
      <c r="D623" s="63" t="s">
        <v>27</v>
      </c>
      <c r="E623" s="31" t="s">
        <v>132</v>
      </c>
      <c r="F623" s="31" t="s">
        <v>38</v>
      </c>
      <c r="G623" s="31" t="s">
        <v>82</v>
      </c>
      <c r="H623" s="37">
        <v>40000000</v>
      </c>
      <c r="I623" s="33">
        <f t="shared" si="18"/>
        <v>40000000</v>
      </c>
      <c r="J623" s="34" t="s">
        <v>36</v>
      </c>
      <c r="K623" s="34" t="s">
        <v>36</v>
      </c>
      <c r="L623" s="31" t="s">
        <v>37</v>
      </c>
    </row>
    <row r="624" spans="1:12" ht="88.5" customHeight="1">
      <c r="A624" s="3"/>
      <c r="B624" s="4">
        <v>81101516</v>
      </c>
      <c r="C624" s="31" t="s">
        <v>483</v>
      </c>
      <c r="D624" s="63" t="s">
        <v>27</v>
      </c>
      <c r="E624" s="31" t="s">
        <v>225</v>
      </c>
      <c r="F624" s="31" t="s">
        <v>38</v>
      </c>
      <c r="G624" s="31" t="s">
        <v>29</v>
      </c>
      <c r="H624" s="36">
        <v>44928000</v>
      </c>
      <c r="I624" s="33">
        <f aca="true" t="shared" si="19" ref="I624:I655">+H624</f>
        <v>44928000</v>
      </c>
      <c r="J624" s="34" t="s">
        <v>36</v>
      </c>
      <c r="K624" s="34" t="s">
        <v>36</v>
      </c>
      <c r="L624" s="31" t="s">
        <v>37</v>
      </c>
    </row>
    <row r="625" spans="1:12" ht="88.5" customHeight="1">
      <c r="A625" s="14"/>
      <c r="B625" s="4">
        <v>81101516</v>
      </c>
      <c r="C625" s="31" t="s">
        <v>661</v>
      </c>
      <c r="D625" s="63" t="s">
        <v>74</v>
      </c>
      <c r="E625" s="31" t="s">
        <v>428</v>
      </c>
      <c r="F625" s="31" t="s">
        <v>38</v>
      </c>
      <c r="G625" s="31" t="s">
        <v>455</v>
      </c>
      <c r="H625" s="36">
        <v>1507702699</v>
      </c>
      <c r="I625" s="33">
        <f t="shared" si="19"/>
        <v>1507702699</v>
      </c>
      <c r="J625" s="34" t="s">
        <v>36</v>
      </c>
      <c r="K625" s="34" t="s">
        <v>36</v>
      </c>
      <c r="L625" s="31" t="s">
        <v>37</v>
      </c>
    </row>
    <row r="626" spans="1:12" ht="88.5" customHeight="1">
      <c r="A626" s="14"/>
      <c r="B626" s="4">
        <v>81101516</v>
      </c>
      <c r="C626" s="31" t="s">
        <v>482</v>
      </c>
      <c r="D626" s="63" t="s">
        <v>27</v>
      </c>
      <c r="E626" s="31" t="s">
        <v>107</v>
      </c>
      <c r="F626" s="31" t="s">
        <v>38</v>
      </c>
      <c r="G626" s="31" t="s">
        <v>82</v>
      </c>
      <c r="H626" s="37">
        <v>156736693.0265996</v>
      </c>
      <c r="I626" s="33">
        <f t="shared" si="19"/>
        <v>156736693.0265996</v>
      </c>
      <c r="J626" s="34" t="s">
        <v>36</v>
      </c>
      <c r="K626" s="34" t="s">
        <v>36</v>
      </c>
      <c r="L626" s="31" t="s">
        <v>37</v>
      </c>
    </row>
    <row r="627" spans="1:12" ht="88.5" customHeight="1">
      <c r="A627" s="14"/>
      <c r="B627" s="4">
        <v>81101516</v>
      </c>
      <c r="C627" s="31" t="s">
        <v>734</v>
      </c>
      <c r="D627" s="63" t="s">
        <v>74</v>
      </c>
      <c r="E627" s="31" t="s">
        <v>107</v>
      </c>
      <c r="F627" s="31" t="s">
        <v>76</v>
      </c>
      <c r="G627" s="31" t="s">
        <v>82</v>
      </c>
      <c r="H627" s="37">
        <v>10529873914</v>
      </c>
      <c r="I627" s="33">
        <f t="shared" si="19"/>
        <v>10529873914</v>
      </c>
      <c r="J627" s="34" t="s">
        <v>36</v>
      </c>
      <c r="K627" s="34" t="s">
        <v>36</v>
      </c>
      <c r="L627" s="31" t="s">
        <v>37</v>
      </c>
    </row>
    <row r="628" spans="1:12" ht="88.5" customHeight="1">
      <c r="A628" s="14"/>
      <c r="B628" s="4">
        <v>81101516</v>
      </c>
      <c r="C628" s="31" t="s">
        <v>564</v>
      </c>
      <c r="D628" s="63" t="s">
        <v>27</v>
      </c>
      <c r="E628" s="31" t="s">
        <v>107</v>
      </c>
      <c r="F628" s="31" t="s">
        <v>38</v>
      </c>
      <c r="G628" s="31" t="s">
        <v>82</v>
      </c>
      <c r="H628" s="37">
        <v>789188331</v>
      </c>
      <c r="I628" s="33">
        <f t="shared" si="19"/>
        <v>789188331</v>
      </c>
      <c r="J628" s="34" t="s">
        <v>36</v>
      </c>
      <c r="K628" s="34" t="s">
        <v>36</v>
      </c>
      <c r="L628" s="31" t="s">
        <v>37</v>
      </c>
    </row>
    <row r="629" spans="1:12" ht="88.5" customHeight="1">
      <c r="A629" s="14"/>
      <c r="B629" s="4">
        <v>81101516</v>
      </c>
      <c r="C629" s="31" t="s">
        <v>636</v>
      </c>
      <c r="D629" s="63" t="s">
        <v>74</v>
      </c>
      <c r="E629" s="31" t="s">
        <v>428</v>
      </c>
      <c r="F629" s="31" t="s">
        <v>38</v>
      </c>
      <c r="G629" s="31" t="s">
        <v>455</v>
      </c>
      <c r="H629" s="37">
        <v>529303548</v>
      </c>
      <c r="I629" s="33">
        <f t="shared" si="19"/>
        <v>529303548</v>
      </c>
      <c r="J629" s="34" t="s">
        <v>36</v>
      </c>
      <c r="K629" s="34" t="s">
        <v>36</v>
      </c>
      <c r="L629" s="31" t="s">
        <v>37</v>
      </c>
    </row>
    <row r="630" spans="1:12" ht="88.5" customHeight="1">
      <c r="A630" s="14"/>
      <c r="B630" s="4">
        <v>81101516</v>
      </c>
      <c r="C630" s="31" t="s">
        <v>643</v>
      </c>
      <c r="D630" s="63" t="s">
        <v>74</v>
      </c>
      <c r="E630" s="31" t="s">
        <v>428</v>
      </c>
      <c r="F630" s="31" t="s">
        <v>38</v>
      </c>
      <c r="G630" s="31" t="s">
        <v>455</v>
      </c>
      <c r="H630" s="37">
        <v>1059080550</v>
      </c>
      <c r="I630" s="33">
        <f t="shared" si="19"/>
        <v>1059080550</v>
      </c>
      <c r="J630" s="34" t="s">
        <v>36</v>
      </c>
      <c r="K630" s="34" t="s">
        <v>36</v>
      </c>
      <c r="L630" s="31" t="s">
        <v>37</v>
      </c>
    </row>
    <row r="631" spans="1:12" ht="88.5" customHeight="1">
      <c r="A631" s="14"/>
      <c r="B631" s="4">
        <v>81101516</v>
      </c>
      <c r="C631" s="31" t="s">
        <v>675</v>
      </c>
      <c r="D631" s="63" t="s">
        <v>74</v>
      </c>
      <c r="E631" s="31" t="s">
        <v>428</v>
      </c>
      <c r="F631" s="31" t="s">
        <v>38</v>
      </c>
      <c r="G631" s="31" t="s">
        <v>455</v>
      </c>
      <c r="H631" s="37">
        <v>298816332</v>
      </c>
      <c r="I631" s="33">
        <f t="shared" si="19"/>
        <v>298816332</v>
      </c>
      <c r="J631" s="34" t="s">
        <v>36</v>
      </c>
      <c r="K631" s="34" t="s">
        <v>36</v>
      </c>
      <c r="L631" s="31" t="s">
        <v>37</v>
      </c>
    </row>
    <row r="632" spans="1:12" ht="88.5" customHeight="1">
      <c r="A632" s="14"/>
      <c r="B632" s="4">
        <v>81101516</v>
      </c>
      <c r="C632" s="31" t="s">
        <v>651</v>
      </c>
      <c r="D632" s="63" t="s">
        <v>74</v>
      </c>
      <c r="E632" s="31" t="s">
        <v>428</v>
      </c>
      <c r="F632" s="31" t="s">
        <v>38</v>
      </c>
      <c r="G632" s="31" t="s">
        <v>455</v>
      </c>
      <c r="H632" s="37">
        <v>752619790</v>
      </c>
      <c r="I632" s="33">
        <f t="shared" si="19"/>
        <v>752619790</v>
      </c>
      <c r="J632" s="34" t="s">
        <v>36</v>
      </c>
      <c r="K632" s="34" t="s">
        <v>36</v>
      </c>
      <c r="L632" s="31" t="s">
        <v>37</v>
      </c>
    </row>
    <row r="633" spans="1:12" ht="88.5" customHeight="1">
      <c r="A633" s="3"/>
      <c r="B633" s="4">
        <v>81101516</v>
      </c>
      <c r="C633" s="31" t="s">
        <v>260</v>
      </c>
      <c r="D633" s="31" t="s">
        <v>74</v>
      </c>
      <c r="E633" s="31" t="s">
        <v>102</v>
      </c>
      <c r="F633" s="31" t="s">
        <v>630</v>
      </c>
      <c r="G633" s="31" t="s">
        <v>82</v>
      </c>
      <c r="H633" s="37">
        <v>110000000</v>
      </c>
      <c r="I633" s="33">
        <f t="shared" si="19"/>
        <v>110000000</v>
      </c>
      <c r="J633" s="34" t="s">
        <v>36</v>
      </c>
      <c r="K633" s="34" t="s">
        <v>36</v>
      </c>
      <c r="L633" s="31" t="s">
        <v>37</v>
      </c>
    </row>
    <row r="634" spans="1:12" ht="88.5" customHeight="1">
      <c r="A634" s="3"/>
      <c r="B634" s="4">
        <v>81101516</v>
      </c>
      <c r="C634" s="31" t="s">
        <v>568</v>
      </c>
      <c r="D634" s="31" t="s">
        <v>74</v>
      </c>
      <c r="E634" s="31" t="s">
        <v>164</v>
      </c>
      <c r="F634" s="31" t="s">
        <v>630</v>
      </c>
      <c r="G634" s="31" t="s">
        <v>455</v>
      </c>
      <c r="H634" s="37">
        <v>70130952</v>
      </c>
      <c r="I634" s="33">
        <f t="shared" si="19"/>
        <v>70130952</v>
      </c>
      <c r="J634" s="34" t="s">
        <v>36</v>
      </c>
      <c r="K634" s="34" t="s">
        <v>36</v>
      </c>
      <c r="L634" s="31" t="s">
        <v>37</v>
      </c>
    </row>
    <row r="635" spans="1:12" ht="88.5" customHeight="1">
      <c r="A635" s="13"/>
      <c r="B635" s="4">
        <v>81101516</v>
      </c>
      <c r="C635" s="31" t="s">
        <v>661</v>
      </c>
      <c r="D635" s="31" t="s">
        <v>74</v>
      </c>
      <c r="E635" s="31" t="s">
        <v>132</v>
      </c>
      <c r="F635" s="31" t="s">
        <v>38</v>
      </c>
      <c r="G635" s="31" t="s">
        <v>455</v>
      </c>
      <c r="H635" s="37">
        <v>786664422</v>
      </c>
      <c r="I635" s="33">
        <f t="shared" si="19"/>
        <v>786664422</v>
      </c>
      <c r="J635" s="34" t="s">
        <v>36</v>
      </c>
      <c r="K635" s="34" t="s">
        <v>36</v>
      </c>
      <c r="L635" s="31" t="s">
        <v>37</v>
      </c>
    </row>
    <row r="636" spans="1:12" ht="73.5" customHeight="1">
      <c r="A636" s="9"/>
      <c r="B636" s="4">
        <v>81101516</v>
      </c>
      <c r="C636" s="31" t="s">
        <v>569</v>
      </c>
      <c r="D636" s="31" t="s">
        <v>758</v>
      </c>
      <c r="E636" s="31" t="s">
        <v>132</v>
      </c>
      <c r="F636" s="31" t="s">
        <v>630</v>
      </c>
      <c r="G636" s="31" t="s">
        <v>455</v>
      </c>
      <c r="H636" s="37">
        <v>56916759</v>
      </c>
      <c r="I636" s="33">
        <f t="shared" si="19"/>
        <v>56916759</v>
      </c>
      <c r="J636" s="34" t="s">
        <v>36</v>
      </c>
      <c r="K636" s="34" t="s">
        <v>36</v>
      </c>
      <c r="L636" s="31" t="s">
        <v>37</v>
      </c>
    </row>
    <row r="637" spans="1:12" ht="59.25" customHeight="1">
      <c r="A637" s="9"/>
      <c r="B637" s="4">
        <v>81101516</v>
      </c>
      <c r="C637" s="31" t="s">
        <v>777</v>
      </c>
      <c r="D637" s="31" t="s">
        <v>149</v>
      </c>
      <c r="E637" s="31" t="s">
        <v>428</v>
      </c>
      <c r="F637" s="31" t="s">
        <v>108</v>
      </c>
      <c r="G637" s="31" t="s">
        <v>455</v>
      </c>
      <c r="H637" s="37">
        <v>9893950333</v>
      </c>
      <c r="I637" s="33">
        <f t="shared" si="19"/>
        <v>9893950333</v>
      </c>
      <c r="J637" s="34" t="s">
        <v>36</v>
      </c>
      <c r="K637" s="34" t="s">
        <v>36</v>
      </c>
      <c r="L637" s="31" t="s">
        <v>37</v>
      </c>
    </row>
    <row r="638" spans="1:12" ht="71.25" customHeight="1">
      <c r="A638" s="9"/>
      <c r="B638" s="4">
        <v>81101516</v>
      </c>
      <c r="C638" s="31" t="s">
        <v>570</v>
      </c>
      <c r="D638" s="31" t="s">
        <v>758</v>
      </c>
      <c r="E638" s="31" t="s">
        <v>429</v>
      </c>
      <c r="F638" s="31" t="s">
        <v>630</v>
      </c>
      <c r="G638" s="31" t="s">
        <v>455</v>
      </c>
      <c r="H638" s="37">
        <v>675652404</v>
      </c>
      <c r="I638" s="33">
        <f t="shared" si="19"/>
        <v>675652404</v>
      </c>
      <c r="J638" s="34" t="s">
        <v>36</v>
      </c>
      <c r="K638" s="34" t="s">
        <v>36</v>
      </c>
      <c r="L638" s="31" t="s">
        <v>37</v>
      </c>
    </row>
    <row r="639" spans="1:12" ht="88.5" customHeight="1">
      <c r="A639" s="3"/>
      <c r="B639" s="4">
        <v>81101516</v>
      </c>
      <c r="C639" s="31" t="s">
        <v>556</v>
      </c>
      <c r="D639" s="31" t="s">
        <v>242</v>
      </c>
      <c r="E639" s="31" t="s">
        <v>468</v>
      </c>
      <c r="F639" s="31" t="s">
        <v>630</v>
      </c>
      <c r="G639" s="31" t="s">
        <v>455</v>
      </c>
      <c r="H639" s="37">
        <v>298000000</v>
      </c>
      <c r="I639" s="33">
        <f t="shared" si="19"/>
        <v>298000000</v>
      </c>
      <c r="J639" s="34" t="s">
        <v>36</v>
      </c>
      <c r="K639" s="34" t="s">
        <v>36</v>
      </c>
      <c r="L639" s="31" t="s">
        <v>37</v>
      </c>
    </row>
    <row r="640" spans="1:12" ht="63.75" customHeight="1">
      <c r="A640" s="3"/>
      <c r="B640" s="4">
        <v>81101516</v>
      </c>
      <c r="C640" s="31" t="s">
        <v>604</v>
      </c>
      <c r="D640" s="63" t="s">
        <v>74</v>
      </c>
      <c r="E640" s="31" t="s">
        <v>428</v>
      </c>
      <c r="F640" s="31" t="s">
        <v>38</v>
      </c>
      <c r="G640" s="31" t="s">
        <v>455</v>
      </c>
      <c r="H640" s="37">
        <v>555022176</v>
      </c>
      <c r="I640" s="33">
        <f t="shared" si="19"/>
        <v>555022176</v>
      </c>
      <c r="J640" s="34" t="s">
        <v>36</v>
      </c>
      <c r="K640" s="34" t="s">
        <v>36</v>
      </c>
      <c r="L640" s="31" t="s">
        <v>37</v>
      </c>
    </row>
    <row r="641" spans="1:12" ht="70.5" customHeight="1">
      <c r="A641" s="3"/>
      <c r="B641" s="4">
        <v>81101516</v>
      </c>
      <c r="C641" s="31" t="s">
        <v>605</v>
      </c>
      <c r="D641" s="63" t="s">
        <v>74</v>
      </c>
      <c r="E641" s="31" t="s">
        <v>428</v>
      </c>
      <c r="F641" s="31" t="s">
        <v>38</v>
      </c>
      <c r="G641" s="31" t="s">
        <v>455</v>
      </c>
      <c r="H641" s="37">
        <v>1504285714</v>
      </c>
      <c r="I641" s="33">
        <f t="shared" si="19"/>
        <v>1504285714</v>
      </c>
      <c r="J641" s="34" t="s">
        <v>36</v>
      </c>
      <c r="K641" s="34" t="s">
        <v>36</v>
      </c>
      <c r="L641" s="31" t="s">
        <v>37</v>
      </c>
    </row>
    <row r="642" spans="1:12" ht="71.25" customHeight="1">
      <c r="A642" s="3"/>
      <c r="B642" s="4">
        <v>81101516</v>
      </c>
      <c r="C642" s="31" t="s">
        <v>606</v>
      </c>
      <c r="D642" s="63" t="s">
        <v>74</v>
      </c>
      <c r="E642" s="31" t="s">
        <v>428</v>
      </c>
      <c r="F642" s="31" t="s">
        <v>38</v>
      </c>
      <c r="G642" s="31" t="s">
        <v>455</v>
      </c>
      <c r="H642" s="37">
        <v>2673825486</v>
      </c>
      <c r="I642" s="33">
        <f t="shared" si="19"/>
        <v>2673825486</v>
      </c>
      <c r="J642" s="34" t="s">
        <v>36</v>
      </c>
      <c r="K642" s="34" t="s">
        <v>36</v>
      </c>
      <c r="L642" s="31" t="s">
        <v>37</v>
      </c>
    </row>
    <row r="643" spans="1:12" ht="51">
      <c r="A643" s="3"/>
      <c r="B643" s="4">
        <v>81101516</v>
      </c>
      <c r="C643" s="31" t="s">
        <v>607</v>
      </c>
      <c r="D643" s="63" t="s">
        <v>74</v>
      </c>
      <c r="E643" s="31" t="s">
        <v>162</v>
      </c>
      <c r="F643" s="31" t="s">
        <v>108</v>
      </c>
      <c r="G643" s="31" t="s">
        <v>455</v>
      </c>
      <c r="H643" s="37">
        <v>5610189518</v>
      </c>
      <c r="I643" s="33">
        <f t="shared" si="19"/>
        <v>5610189518</v>
      </c>
      <c r="J643" s="34" t="s">
        <v>36</v>
      </c>
      <c r="K643" s="34" t="s">
        <v>36</v>
      </c>
      <c r="L643" s="31" t="s">
        <v>37</v>
      </c>
    </row>
    <row r="644" spans="1:12" ht="65.25" customHeight="1">
      <c r="A644" s="9"/>
      <c r="B644" s="4">
        <v>81101516</v>
      </c>
      <c r="C644" s="31" t="s">
        <v>608</v>
      </c>
      <c r="D644" s="31" t="s">
        <v>758</v>
      </c>
      <c r="E644" s="31" t="s">
        <v>107</v>
      </c>
      <c r="F644" s="31" t="s">
        <v>108</v>
      </c>
      <c r="G644" s="31" t="s">
        <v>455</v>
      </c>
      <c r="H644" s="37">
        <v>2843454448</v>
      </c>
      <c r="I644" s="33">
        <f t="shared" si="19"/>
        <v>2843454448</v>
      </c>
      <c r="J644" s="34" t="s">
        <v>36</v>
      </c>
      <c r="K644" s="34" t="s">
        <v>36</v>
      </c>
      <c r="L644" s="31" t="s">
        <v>37</v>
      </c>
    </row>
    <row r="645" spans="1:12" ht="60.75" customHeight="1">
      <c r="A645" s="3"/>
      <c r="B645" s="4">
        <v>81101516</v>
      </c>
      <c r="C645" s="31" t="s">
        <v>609</v>
      </c>
      <c r="D645" s="63" t="s">
        <v>74</v>
      </c>
      <c r="E645" s="31" t="s">
        <v>132</v>
      </c>
      <c r="F645" s="31" t="s">
        <v>108</v>
      </c>
      <c r="G645" s="31" t="s">
        <v>455</v>
      </c>
      <c r="H645" s="37">
        <v>2131000000</v>
      </c>
      <c r="I645" s="33">
        <f t="shared" si="19"/>
        <v>2131000000</v>
      </c>
      <c r="J645" s="34" t="s">
        <v>36</v>
      </c>
      <c r="K645" s="34" t="s">
        <v>36</v>
      </c>
      <c r="L645" s="31" t="s">
        <v>37</v>
      </c>
    </row>
    <row r="646" spans="1:12" ht="51">
      <c r="A646" s="3"/>
      <c r="B646" s="4">
        <v>81101516</v>
      </c>
      <c r="C646" s="31" t="s">
        <v>610</v>
      </c>
      <c r="D646" s="63" t="s">
        <v>74</v>
      </c>
      <c r="E646" s="31" t="s">
        <v>553</v>
      </c>
      <c r="F646" s="31" t="s">
        <v>108</v>
      </c>
      <c r="G646" s="31" t="s">
        <v>455</v>
      </c>
      <c r="H646" s="37">
        <v>2586702518</v>
      </c>
      <c r="I646" s="33">
        <f t="shared" si="19"/>
        <v>2586702518</v>
      </c>
      <c r="J646" s="34" t="s">
        <v>36</v>
      </c>
      <c r="K646" s="34" t="s">
        <v>36</v>
      </c>
      <c r="L646" s="31" t="s">
        <v>37</v>
      </c>
    </row>
    <row r="647" spans="1:12" ht="51">
      <c r="A647" s="3"/>
      <c r="B647" s="4">
        <v>81101516</v>
      </c>
      <c r="C647" s="31" t="s">
        <v>611</v>
      </c>
      <c r="D647" s="63" t="s">
        <v>74</v>
      </c>
      <c r="E647" s="31" t="s">
        <v>553</v>
      </c>
      <c r="F647" s="31" t="s">
        <v>108</v>
      </c>
      <c r="G647" s="31" t="s">
        <v>455</v>
      </c>
      <c r="H647" s="37">
        <v>2324561221</v>
      </c>
      <c r="I647" s="33">
        <f t="shared" si="19"/>
        <v>2324561221</v>
      </c>
      <c r="J647" s="34" t="s">
        <v>36</v>
      </c>
      <c r="K647" s="34" t="s">
        <v>36</v>
      </c>
      <c r="L647" s="31" t="s">
        <v>37</v>
      </c>
    </row>
    <row r="648" spans="1:12" ht="79.5" customHeight="1">
      <c r="A648" s="3"/>
      <c r="B648" s="4">
        <v>81101516</v>
      </c>
      <c r="C648" s="31" t="s">
        <v>612</v>
      </c>
      <c r="D648" s="63" t="s">
        <v>74</v>
      </c>
      <c r="E648" s="31" t="s">
        <v>428</v>
      </c>
      <c r="F648" s="31" t="s">
        <v>38</v>
      </c>
      <c r="G648" s="31" t="s">
        <v>455</v>
      </c>
      <c r="H648" s="37">
        <v>172355443</v>
      </c>
      <c r="I648" s="33">
        <f t="shared" si="19"/>
        <v>172355443</v>
      </c>
      <c r="J648" s="34" t="s">
        <v>36</v>
      </c>
      <c r="K648" s="34" t="s">
        <v>36</v>
      </c>
      <c r="L648" s="31" t="s">
        <v>37</v>
      </c>
    </row>
    <row r="649" spans="1:12" ht="66" customHeight="1">
      <c r="A649" s="3"/>
      <c r="B649" s="4">
        <v>81101516</v>
      </c>
      <c r="C649" s="63" t="s">
        <v>613</v>
      </c>
      <c r="D649" s="63" t="s">
        <v>74</v>
      </c>
      <c r="E649" s="31" t="s">
        <v>428</v>
      </c>
      <c r="F649" s="31" t="s">
        <v>38</v>
      </c>
      <c r="G649" s="31" t="s">
        <v>455</v>
      </c>
      <c r="H649" s="37">
        <v>1460160000</v>
      </c>
      <c r="I649" s="33">
        <f t="shared" si="19"/>
        <v>1460160000</v>
      </c>
      <c r="J649" s="34" t="s">
        <v>36</v>
      </c>
      <c r="K649" s="34" t="s">
        <v>36</v>
      </c>
      <c r="L649" s="31" t="s">
        <v>37</v>
      </c>
    </row>
    <row r="650" spans="1:12" ht="51">
      <c r="A650" s="3"/>
      <c r="B650" s="4">
        <v>81101516</v>
      </c>
      <c r="C650" s="31" t="s">
        <v>614</v>
      </c>
      <c r="D650" s="63" t="s">
        <v>74</v>
      </c>
      <c r="E650" s="31" t="s">
        <v>132</v>
      </c>
      <c r="F650" s="31" t="s">
        <v>108</v>
      </c>
      <c r="G650" s="31" t="s">
        <v>455</v>
      </c>
      <c r="H650" s="37">
        <v>1512974448</v>
      </c>
      <c r="I650" s="33">
        <f t="shared" si="19"/>
        <v>1512974448</v>
      </c>
      <c r="J650" s="34" t="s">
        <v>36</v>
      </c>
      <c r="K650" s="34" t="s">
        <v>36</v>
      </c>
      <c r="L650" s="31" t="s">
        <v>37</v>
      </c>
    </row>
    <row r="651" spans="1:12" ht="70.5" customHeight="1">
      <c r="A651" s="3"/>
      <c r="B651" s="4">
        <v>81101516</v>
      </c>
      <c r="C651" s="31" t="s">
        <v>278</v>
      </c>
      <c r="D651" s="63" t="s">
        <v>74</v>
      </c>
      <c r="E651" s="31" t="s">
        <v>428</v>
      </c>
      <c r="F651" s="31" t="s">
        <v>38</v>
      </c>
      <c r="G651" s="31" t="s">
        <v>455</v>
      </c>
      <c r="H651" s="37">
        <v>1511259019</v>
      </c>
      <c r="I651" s="33">
        <f t="shared" si="19"/>
        <v>1511259019</v>
      </c>
      <c r="J651" s="34" t="s">
        <v>36</v>
      </c>
      <c r="K651" s="34" t="s">
        <v>36</v>
      </c>
      <c r="L651" s="31" t="s">
        <v>37</v>
      </c>
    </row>
    <row r="652" spans="1:12" ht="51">
      <c r="A652" s="9"/>
      <c r="B652" s="4">
        <v>81101516</v>
      </c>
      <c r="C652" s="31" t="s">
        <v>615</v>
      </c>
      <c r="D652" s="31" t="s">
        <v>758</v>
      </c>
      <c r="E652" s="31" t="s">
        <v>162</v>
      </c>
      <c r="F652" s="31" t="s">
        <v>108</v>
      </c>
      <c r="G652" s="31" t="s">
        <v>455</v>
      </c>
      <c r="H652" s="37">
        <v>6745000000</v>
      </c>
      <c r="I652" s="33">
        <f t="shared" si="19"/>
        <v>6745000000</v>
      </c>
      <c r="J652" s="34" t="s">
        <v>36</v>
      </c>
      <c r="K652" s="34" t="s">
        <v>36</v>
      </c>
      <c r="L652" s="31" t="s">
        <v>37</v>
      </c>
    </row>
    <row r="653" spans="1:12" ht="51">
      <c r="A653" s="9"/>
      <c r="B653" s="4">
        <v>81101516</v>
      </c>
      <c r="C653" s="31" t="s">
        <v>616</v>
      </c>
      <c r="D653" s="31" t="s">
        <v>758</v>
      </c>
      <c r="E653" s="31" t="s">
        <v>102</v>
      </c>
      <c r="F653" s="31" t="s">
        <v>630</v>
      </c>
      <c r="G653" s="31" t="s">
        <v>455</v>
      </c>
      <c r="H653" s="37">
        <v>107142857</v>
      </c>
      <c r="I653" s="33">
        <f t="shared" si="19"/>
        <v>107142857</v>
      </c>
      <c r="J653" s="34" t="s">
        <v>36</v>
      </c>
      <c r="K653" s="34" t="s">
        <v>36</v>
      </c>
      <c r="L653" s="31" t="s">
        <v>37</v>
      </c>
    </row>
    <row r="654" spans="1:12" ht="51">
      <c r="A654" s="3"/>
      <c r="B654" s="4">
        <v>81101516</v>
      </c>
      <c r="C654" s="31" t="s">
        <v>617</v>
      </c>
      <c r="D654" s="63" t="s">
        <v>242</v>
      </c>
      <c r="E654" s="31" t="s">
        <v>164</v>
      </c>
      <c r="F654" s="31" t="s">
        <v>630</v>
      </c>
      <c r="G654" s="31" t="s">
        <v>455</v>
      </c>
      <c r="H654" s="37">
        <v>190443411</v>
      </c>
      <c r="I654" s="33">
        <f t="shared" si="19"/>
        <v>190443411</v>
      </c>
      <c r="J654" s="34" t="s">
        <v>36</v>
      </c>
      <c r="K654" s="34" t="s">
        <v>36</v>
      </c>
      <c r="L654" s="31" t="s">
        <v>37</v>
      </c>
    </row>
    <row r="655" spans="1:12" ht="51">
      <c r="A655" s="3"/>
      <c r="B655" s="4">
        <v>81101516</v>
      </c>
      <c r="C655" s="31" t="s">
        <v>618</v>
      </c>
      <c r="D655" s="63" t="s">
        <v>74</v>
      </c>
      <c r="E655" s="31" t="s">
        <v>164</v>
      </c>
      <c r="F655" s="31" t="s">
        <v>630</v>
      </c>
      <c r="G655" s="31" t="s">
        <v>455</v>
      </c>
      <c r="H655" s="37">
        <v>431170030</v>
      </c>
      <c r="I655" s="33">
        <f t="shared" si="19"/>
        <v>431170030</v>
      </c>
      <c r="J655" s="34" t="s">
        <v>36</v>
      </c>
      <c r="K655" s="34" t="s">
        <v>36</v>
      </c>
      <c r="L655" s="31" t="s">
        <v>37</v>
      </c>
    </row>
    <row r="656" spans="1:12" ht="51">
      <c r="A656" s="9"/>
      <c r="B656" s="4">
        <v>81101516</v>
      </c>
      <c r="C656" s="31" t="s">
        <v>619</v>
      </c>
      <c r="D656" s="31" t="s">
        <v>758</v>
      </c>
      <c r="E656" s="31" t="s">
        <v>431</v>
      </c>
      <c r="F656" s="31" t="s">
        <v>630</v>
      </c>
      <c r="G656" s="31" t="s">
        <v>455</v>
      </c>
      <c r="H656" s="37">
        <v>227476356</v>
      </c>
      <c r="I656" s="33">
        <f>+H656</f>
        <v>227476356</v>
      </c>
      <c r="J656" s="34" t="s">
        <v>36</v>
      </c>
      <c r="K656" s="34" t="s">
        <v>36</v>
      </c>
      <c r="L656" s="31" t="s">
        <v>37</v>
      </c>
    </row>
    <row r="657" spans="1:12" ht="51">
      <c r="A657" s="3"/>
      <c r="B657" s="4">
        <v>81101516</v>
      </c>
      <c r="C657" s="31" t="s">
        <v>620</v>
      </c>
      <c r="D657" s="63" t="s">
        <v>74</v>
      </c>
      <c r="E657" s="31" t="s">
        <v>102</v>
      </c>
      <c r="F657" s="31" t="s">
        <v>630</v>
      </c>
      <c r="G657" s="31" t="s">
        <v>455</v>
      </c>
      <c r="H657" s="37">
        <v>170480000</v>
      </c>
      <c r="I657" s="33">
        <f>+H657</f>
        <v>170480000</v>
      </c>
      <c r="J657" s="34" t="s">
        <v>36</v>
      </c>
      <c r="K657" s="34" t="s">
        <v>36</v>
      </c>
      <c r="L657" s="31" t="s">
        <v>37</v>
      </c>
    </row>
    <row r="658" spans="1:12" ht="51">
      <c r="A658" s="3"/>
      <c r="B658" s="4">
        <v>81101516</v>
      </c>
      <c r="C658" s="31" t="s">
        <v>621</v>
      </c>
      <c r="D658" s="63" t="s">
        <v>74</v>
      </c>
      <c r="E658" s="31" t="s">
        <v>430</v>
      </c>
      <c r="F658" s="31" t="s">
        <v>630</v>
      </c>
      <c r="G658" s="31" t="s">
        <v>455</v>
      </c>
      <c r="H658" s="37">
        <v>206936201</v>
      </c>
      <c r="I658" s="33">
        <f>+H658</f>
        <v>206936201</v>
      </c>
      <c r="J658" s="34" t="s">
        <v>36</v>
      </c>
      <c r="K658" s="34" t="s">
        <v>36</v>
      </c>
      <c r="L658" s="31" t="s">
        <v>37</v>
      </c>
    </row>
    <row r="659" spans="1:12" ht="51">
      <c r="A659" s="3"/>
      <c r="B659" s="4">
        <v>81101516</v>
      </c>
      <c r="C659" s="31" t="s">
        <v>622</v>
      </c>
      <c r="D659" s="63" t="s">
        <v>74</v>
      </c>
      <c r="E659" s="31" t="s">
        <v>430</v>
      </c>
      <c r="F659" s="31" t="s">
        <v>630</v>
      </c>
      <c r="G659" s="31" t="s">
        <v>455</v>
      </c>
      <c r="H659" s="37">
        <v>185964898</v>
      </c>
      <c r="I659" s="33">
        <f>+H659</f>
        <v>185964898</v>
      </c>
      <c r="J659" s="34" t="s">
        <v>36</v>
      </c>
      <c r="K659" s="34" t="s">
        <v>36</v>
      </c>
      <c r="L659" s="31" t="s">
        <v>37</v>
      </c>
    </row>
    <row r="660" spans="1:12" ht="51">
      <c r="A660" s="3"/>
      <c r="B660" s="4">
        <v>81101516</v>
      </c>
      <c r="C660" s="31" t="s">
        <v>623</v>
      </c>
      <c r="D660" s="63" t="s">
        <v>74</v>
      </c>
      <c r="E660" s="31" t="s">
        <v>147</v>
      </c>
      <c r="F660" s="31" t="s">
        <v>630</v>
      </c>
      <c r="G660" s="31" t="s">
        <v>455</v>
      </c>
      <c r="H660" s="37">
        <v>13788435</v>
      </c>
      <c r="I660" s="33">
        <f>+H660</f>
        <v>13788435</v>
      </c>
      <c r="J660" s="34" t="s">
        <v>36</v>
      </c>
      <c r="K660" s="34" t="s">
        <v>36</v>
      </c>
      <c r="L660" s="31" t="s">
        <v>37</v>
      </c>
    </row>
    <row r="661" spans="1:12" ht="51">
      <c r="A661" s="9"/>
      <c r="B661" s="4">
        <v>81101516</v>
      </c>
      <c r="C661" s="31" t="s">
        <v>624</v>
      </c>
      <c r="D661" s="31" t="s">
        <v>324</v>
      </c>
      <c r="E661" s="31" t="s">
        <v>225</v>
      </c>
      <c r="F661" s="31" t="s">
        <v>630</v>
      </c>
      <c r="G661" s="31" t="s">
        <v>455</v>
      </c>
      <c r="H661" s="37">
        <v>104000000</v>
      </c>
      <c r="I661" s="33">
        <f>+H661</f>
        <v>104000000</v>
      </c>
      <c r="J661" s="34" t="s">
        <v>36</v>
      </c>
      <c r="K661" s="34" t="s">
        <v>36</v>
      </c>
      <c r="L661" s="31" t="s">
        <v>37</v>
      </c>
    </row>
    <row r="662" spans="1:12" ht="66" customHeight="1">
      <c r="A662" s="3"/>
      <c r="B662" s="4">
        <v>81101516</v>
      </c>
      <c r="C662" s="31" t="s">
        <v>773</v>
      </c>
      <c r="D662" s="63" t="s">
        <v>242</v>
      </c>
      <c r="E662" s="31" t="s">
        <v>85</v>
      </c>
      <c r="F662" s="31" t="s">
        <v>630</v>
      </c>
      <c r="G662" s="31" t="s">
        <v>455</v>
      </c>
      <c r="H662" s="37">
        <v>397644536</v>
      </c>
      <c r="I662" s="33">
        <f>+H662</f>
        <v>397644536</v>
      </c>
      <c r="J662" s="34" t="s">
        <v>36</v>
      </c>
      <c r="K662" s="34" t="s">
        <v>36</v>
      </c>
      <c r="L662" s="31" t="s">
        <v>37</v>
      </c>
    </row>
    <row r="663" spans="1:12" ht="51">
      <c r="A663" s="3"/>
      <c r="B663" s="4">
        <v>81101516</v>
      </c>
      <c r="C663" s="31" t="s">
        <v>625</v>
      </c>
      <c r="D663" s="63" t="s">
        <v>74</v>
      </c>
      <c r="E663" s="31" t="s">
        <v>102</v>
      </c>
      <c r="F663" s="31" t="s">
        <v>630</v>
      </c>
      <c r="G663" s="31" t="s">
        <v>455</v>
      </c>
      <c r="H663" s="37">
        <v>121037956</v>
      </c>
      <c r="I663" s="33">
        <f>+H663</f>
        <v>121037956</v>
      </c>
      <c r="J663" s="34" t="s">
        <v>36</v>
      </c>
      <c r="K663" s="34" t="s">
        <v>36</v>
      </c>
      <c r="L663" s="31" t="s">
        <v>37</v>
      </c>
    </row>
    <row r="664" spans="1:12" ht="51">
      <c r="A664" s="3"/>
      <c r="B664" s="4">
        <v>81101516</v>
      </c>
      <c r="C664" s="31" t="s">
        <v>626</v>
      </c>
      <c r="D664" s="63" t="s">
        <v>74</v>
      </c>
      <c r="E664" s="31" t="s">
        <v>102</v>
      </c>
      <c r="F664" s="31" t="s">
        <v>630</v>
      </c>
      <c r="G664" s="31" t="s">
        <v>455</v>
      </c>
      <c r="H664" s="37">
        <v>120900722</v>
      </c>
      <c r="I664" s="33">
        <f>+H664</f>
        <v>120900722</v>
      </c>
      <c r="J664" s="34" t="s">
        <v>36</v>
      </c>
      <c r="K664" s="34" t="s">
        <v>36</v>
      </c>
      <c r="L664" s="31" t="s">
        <v>37</v>
      </c>
    </row>
    <row r="665" spans="1:12" ht="51">
      <c r="A665" s="9"/>
      <c r="B665" s="4">
        <v>81101516</v>
      </c>
      <c r="C665" s="31" t="s">
        <v>627</v>
      </c>
      <c r="D665" s="31" t="s">
        <v>758</v>
      </c>
      <c r="E665" s="31" t="s">
        <v>164</v>
      </c>
      <c r="F665" s="31" t="s">
        <v>630</v>
      </c>
      <c r="G665" s="31" t="s">
        <v>455</v>
      </c>
      <c r="H665" s="37">
        <v>539600000</v>
      </c>
      <c r="I665" s="33">
        <f>+H665</f>
        <v>539600000</v>
      </c>
      <c r="J665" s="34" t="s">
        <v>36</v>
      </c>
      <c r="K665" s="34" t="s">
        <v>36</v>
      </c>
      <c r="L665" s="31" t="s">
        <v>37</v>
      </c>
    </row>
    <row r="666" spans="1:12" ht="73.5" customHeight="1">
      <c r="A666" s="9"/>
      <c r="B666" s="4">
        <v>81101516</v>
      </c>
      <c r="C666" s="31" t="s">
        <v>774</v>
      </c>
      <c r="D666" s="31" t="s">
        <v>149</v>
      </c>
      <c r="E666" s="31" t="s">
        <v>225</v>
      </c>
      <c r="F666" s="31" t="s">
        <v>630</v>
      </c>
      <c r="G666" s="31" t="s">
        <v>455</v>
      </c>
      <c r="H666" s="37">
        <v>814247101</v>
      </c>
      <c r="I666" s="33">
        <f>+H666</f>
        <v>814247101</v>
      </c>
      <c r="J666" s="34" t="s">
        <v>36</v>
      </c>
      <c r="K666" s="34" t="s">
        <v>36</v>
      </c>
      <c r="L666" s="31" t="s">
        <v>37</v>
      </c>
    </row>
    <row r="667" spans="1:12" s="14" customFormat="1" ht="90" customHeight="1">
      <c r="A667" s="3"/>
      <c r="B667" s="21">
        <v>80111600</v>
      </c>
      <c r="C667" s="32" t="s">
        <v>303</v>
      </c>
      <c r="D667" s="65" t="s">
        <v>28</v>
      </c>
      <c r="E667" s="31" t="s">
        <v>107</v>
      </c>
      <c r="F667" s="31" t="s">
        <v>38</v>
      </c>
      <c r="G667" s="31" t="s">
        <v>29</v>
      </c>
      <c r="H667" s="33">
        <v>22913280</v>
      </c>
      <c r="I667" s="33">
        <f>+H667</f>
        <v>22913280</v>
      </c>
      <c r="J667" s="34" t="s">
        <v>36</v>
      </c>
      <c r="K667" s="34" t="s">
        <v>36</v>
      </c>
      <c r="L667" s="31" t="s">
        <v>37</v>
      </c>
    </row>
    <row r="668" spans="1:12" s="14" customFormat="1" ht="88.5" customHeight="1">
      <c r="A668" s="3"/>
      <c r="B668" s="21">
        <v>80111600</v>
      </c>
      <c r="C668" s="31" t="s">
        <v>467</v>
      </c>
      <c r="D668" s="65" t="s">
        <v>65</v>
      </c>
      <c r="E668" s="31" t="s">
        <v>468</v>
      </c>
      <c r="F668" s="31" t="s">
        <v>38</v>
      </c>
      <c r="G668" s="31" t="s">
        <v>29</v>
      </c>
      <c r="H668" s="33">
        <v>20000000</v>
      </c>
      <c r="I668" s="33">
        <f aca="true" t="shared" si="20" ref="I668:I729">+H668</f>
        <v>20000000</v>
      </c>
      <c r="J668" s="34" t="s">
        <v>36</v>
      </c>
      <c r="K668" s="34" t="s">
        <v>36</v>
      </c>
      <c r="L668" s="31" t="s">
        <v>37</v>
      </c>
    </row>
    <row r="669" spans="1:12" s="14" customFormat="1" ht="88.5" customHeight="1">
      <c r="A669" s="3"/>
      <c r="B669" s="21">
        <v>80111600</v>
      </c>
      <c r="C669" s="31" t="s">
        <v>304</v>
      </c>
      <c r="D669" s="65" t="s">
        <v>28</v>
      </c>
      <c r="E669" s="31" t="s">
        <v>107</v>
      </c>
      <c r="F669" s="31" t="s">
        <v>38</v>
      </c>
      <c r="G669" s="31" t="s">
        <v>29</v>
      </c>
      <c r="H669" s="33">
        <v>35043840</v>
      </c>
      <c r="I669" s="33">
        <f t="shared" si="20"/>
        <v>35043840</v>
      </c>
      <c r="J669" s="34" t="s">
        <v>36</v>
      </c>
      <c r="K669" s="34" t="s">
        <v>36</v>
      </c>
      <c r="L669" s="31" t="s">
        <v>37</v>
      </c>
    </row>
    <row r="670" spans="1:12" s="14" customFormat="1" ht="88.5" customHeight="1">
      <c r="A670" s="3"/>
      <c r="B670" s="21">
        <v>43222501</v>
      </c>
      <c r="C670" s="31" t="s">
        <v>728</v>
      </c>
      <c r="D670" s="65" t="s">
        <v>242</v>
      </c>
      <c r="E670" s="31" t="s">
        <v>463</v>
      </c>
      <c r="F670" s="31" t="s">
        <v>38</v>
      </c>
      <c r="G670" s="31" t="s">
        <v>29</v>
      </c>
      <c r="H670" s="33">
        <v>35000000</v>
      </c>
      <c r="I670" s="33">
        <f t="shared" si="20"/>
        <v>35000000</v>
      </c>
      <c r="J670" s="34" t="s">
        <v>36</v>
      </c>
      <c r="K670" s="34" t="s">
        <v>36</v>
      </c>
      <c r="L670" s="31" t="s">
        <v>37</v>
      </c>
    </row>
    <row r="671" spans="1:12" s="14" customFormat="1" ht="88.5" customHeight="1">
      <c r="A671" s="3"/>
      <c r="B671" s="21">
        <v>80111600</v>
      </c>
      <c r="C671" s="31" t="s">
        <v>305</v>
      </c>
      <c r="D671" s="65" t="s">
        <v>28</v>
      </c>
      <c r="E671" s="31" t="s">
        <v>107</v>
      </c>
      <c r="F671" s="31" t="s">
        <v>38</v>
      </c>
      <c r="G671" s="31" t="s">
        <v>29</v>
      </c>
      <c r="H671" s="33">
        <v>19408896</v>
      </c>
      <c r="I671" s="33">
        <f t="shared" si="20"/>
        <v>19408896</v>
      </c>
      <c r="J671" s="34" t="s">
        <v>36</v>
      </c>
      <c r="K671" s="34" t="s">
        <v>36</v>
      </c>
      <c r="L671" s="31" t="s">
        <v>37</v>
      </c>
    </row>
    <row r="672" spans="1:12" s="14" customFormat="1" ht="88.5" customHeight="1">
      <c r="A672" s="3"/>
      <c r="B672" s="21">
        <v>80111600</v>
      </c>
      <c r="C672" s="31" t="s">
        <v>690</v>
      </c>
      <c r="D672" s="65" t="s">
        <v>74</v>
      </c>
      <c r="E672" s="31" t="s">
        <v>147</v>
      </c>
      <c r="F672" s="31" t="s">
        <v>38</v>
      </c>
      <c r="G672" s="31" t="s">
        <v>29</v>
      </c>
      <c r="H672" s="33">
        <v>8087040</v>
      </c>
      <c r="I672" s="33">
        <f t="shared" si="20"/>
        <v>8087040</v>
      </c>
      <c r="J672" s="34" t="s">
        <v>36</v>
      </c>
      <c r="K672" s="34" t="s">
        <v>36</v>
      </c>
      <c r="L672" s="31" t="s">
        <v>37</v>
      </c>
    </row>
    <row r="673" spans="1:12" s="14" customFormat="1" ht="88.5" customHeight="1">
      <c r="A673" s="3"/>
      <c r="B673" s="21">
        <v>80111600</v>
      </c>
      <c r="C673" s="31" t="s">
        <v>480</v>
      </c>
      <c r="D673" s="65" t="s">
        <v>65</v>
      </c>
      <c r="E673" s="31" t="s">
        <v>107</v>
      </c>
      <c r="F673" s="31" t="s">
        <v>38</v>
      </c>
      <c r="G673" s="31" t="s">
        <v>29</v>
      </c>
      <c r="H673" s="33">
        <v>16174080</v>
      </c>
      <c r="I673" s="33">
        <f t="shared" si="20"/>
        <v>16174080</v>
      </c>
      <c r="J673" s="34" t="s">
        <v>36</v>
      </c>
      <c r="K673" s="34" t="s">
        <v>36</v>
      </c>
      <c r="L673" s="31" t="s">
        <v>37</v>
      </c>
    </row>
    <row r="674" spans="1:12" s="14" customFormat="1" ht="88.5" customHeight="1">
      <c r="A674" s="3"/>
      <c r="B674" s="21">
        <v>80111600</v>
      </c>
      <c r="C674" s="31" t="s">
        <v>306</v>
      </c>
      <c r="D674" s="65" t="s">
        <v>28</v>
      </c>
      <c r="E674" s="31" t="s">
        <v>107</v>
      </c>
      <c r="F674" s="31" t="s">
        <v>38</v>
      </c>
      <c r="G674" s="31" t="s">
        <v>29</v>
      </c>
      <c r="H674" s="33">
        <v>27883502</v>
      </c>
      <c r="I674" s="33">
        <f t="shared" si="20"/>
        <v>27883502</v>
      </c>
      <c r="J674" s="34" t="s">
        <v>36</v>
      </c>
      <c r="K674" s="34" t="s">
        <v>36</v>
      </c>
      <c r="L674" s="31" t="s">
        <v>37</v>
      </c>
    </row>
    <row r="675" spans="1:12" s="14" customFormat="1" ht="88.5" customHeight="1">
      <c r="A675" s="3"/>
      <c r="B675" s="21">
        <v>80111600</v>
      </c>
      <c r="C675" s="31" t="s">
        <v>306</v>
      </c>
      <c r="D675" s="65" t="s">
        <v>28</v>
      </c>
      <c r="E675" s="31" t="s">
        <v>107</v>
      </c>
      <c r="F675" s="31" t="s">
        <v>38</v>
      </c>
      <c r="G675" s="31" t="s">
        <v>29</v>
      </c>
      <c r="H675" s="33">
        <v>27883502</v>
      </c>
      <c r="I675" s="33">
        <f t="shared" si="20"/>
        <v>27883502</v>
      </c>
      <c r="J675" s="34" t="s">
        <v>36</v>
      </c>
      <c r="K675" s="34" t="s">
        <v>36</v>
      </c>
      <c r="L675" s="31" t="s">
        <v>37</v>
      </c>
    </row>
    <row r="676" spans="1:12" s="14" customFormat="1" ht="88.5" customHeight="1">
      <c r="A676" s="3"/>
      <c r="B676" s="21">
        <v>80111600</v>
      </c>
      <c r="C676" s="31" t="s">
        <v>306</v>
      </c>
      <c r="D676" s="65" t="s">
        <v>28</v>
      </c>
      <c r="E676" s="31" t="s">
        <v>107</v>
      </c>
      <c r="F676" s="31" t="s">
        <v>38</v>
      </c>
      <c r="G676" s="31" t="s">
        <v>29</v>
      </c>
      <c r="H676" s="33">
        <v>27883502</v>
      </c>
      <c r="I676" s="33">
        <f t="shared" si="20"/>
        <v>27883502</v>
      </c>
      <c r="J676" s="34" t="s">
        <v>36</v>
      </c>
      <c r="K676" s="34" t="s">
        <v>36</v>
      </c>
      <c r="L676" s="31" t="s">
        <v>37</v>
      </c>
    </row>
    <row r="677" spans="1:12" s="14" customFormat="1" ht="88.5" customHeight="1">
      <c r="A677" s="3"/>
      <c r="B677" s="21">
        <v>80111600</v>
      </c>
      <c r="C677" s="31" t="s">
        <v>306</v>
      </c>
      <c r="D677" s="65" t="s">
        <v>28</v>
      </c>
      <c r="E677" s="31" t="s">
        <v>107</v>
      </c>
      <c r="F677" s="31" t="s">
        <v>38</v>
      </c>
      <c r="G677" s="31" t="s">
        <v>29</v>
      </c>
      <c r="H677" s="33">
        <v>27883502</v>
      </c>
      <c r="I677" s="33">
        <f t="shared" si="20"/>
        <v>27883502</v>
      </c>
      <c r="J677" s="34" t="s">
        <v>36</v>
      </c>
      <c r="K677" s="34" t="s">
        <v>36</v>
      </c>
      <c r="L677" s="31" t="s">
        <v>37</v>
      </c>
    </row>
    <row r="678" spans="1:12" s="14" customFormat="1" ht="88.5" customHeight="1">
      <c r="A678" s="3"/>
      <c r="B678" s="21">
        <v>80111600</v>
      </c>
      <c r="C678" s="31" t="s">
        <v>306</v>
      </c>
      <c r="D678" s="65" t="s">
        <v>28</v>
      </c>
      <c r="E678" s="31" t="s">
        <v>107</v>
      </c>
      <c r="F678" s="31" t="s">
        <v>38</v>
      </c>
      <c r="G678" s="31" t="s">
        <v>29</v>
      </c>
      <c r="H678" s="33">
        <v>27883502</v>
      </c>
      <c r="I678" s="33">
        <f t="shared" si="20"/>
        <v>27883502</v>
      </c>
      <c r="J678" s="34" t="s">
        <v>36</v>
      </c>
      <c r="K678" s="34" t="s">
        <v>36</v>
      </c>
      <c r="L678" s="31" t="s">
        <v>37</v>
      </c>
    </row>
    <row r="679" spans="1:12" s="14" customFormat="1" ht="88.5" customHeight="1">
      <c r="A679" s="3"/>
      <c r="B679" s="21">
        <v>80111600</v>
      </c>
      <c r="C679" s="31" t="s">
        <v>307</v>
      </c>
      <c r="D679" s="65" t="s">
        <v>28</v>
      </c>
      <c r="E679" s="31" t="s">
        <v>107</v>
      </c>
      <c r="F679" s="31" t="s">
        <v>38</v>
      </c>
      <c r="G679" s="31" t="s">
        <v>29</v>
      </c>
      <c r="H679" s="33">
        <v>47174400</v>
      </c>
      <c r="I679" s="33">
        <f t="shared" si="20"/>
        <v>47174400</v>
      </c>
      <c r="J679" s="34" t="s">
        <v>36</v>
      </c>
      <c r="K679" s="34" t="s">
        <v>36</v>
      </c>
      <c r="L679" s="31" t="s">
        <v>37</v>
      </c>
    </row>
    <row r="680" spans="1:12" s="14" customFormat="1" ht="88.5" customHeight="1">
      <c r="A680" s="3"/>
      <c r="B680" s="21">
        <v>80111600</v>
      </c>
      <c r="C680" s="31" t="s">
        <v>308</v>
      </c>
      <c r="D680" s="65" t="s">
        <v>28</v>
      </c>
      <c r="E680" s="31" t="s">
        <v>107</v>
      </c>
      <c r="F680" s="31" t="s">
        <v>38</v>
      </c>
      <c r="G680" s="31" t="s">
        <v>29</v>
      </c>
      <c r="H680" s="33">
        <v>43130880</v>
      </c>
      <c r="I680" s="33">
        <f t="shared" si="20"/>
        <v>43130880</v>
      </c>
      <c r="J680" s="34" t="s">
        <v>36</v>
      </c>
      <c r="K680" s="34" t="s">
        <v>36</v>
      </c>
      <c r="L680" s="31" t="s">
        <v>37</v>
      </c>
    </row>
    <row r="681" spans="1:12" s="14" customFormat="1" ht="88.5" customHeight="1">
      <c r="A681" s="3"/>
      <c r="B681" s="21">
        <v>80111600</v>
      </c>
      <c r="C681" s="31" t="s">
        <v>308</v>
      </c>
      <c r="D681" s="65" t="s">
        <v>28</v>
      </c>
      <c r="E681" s="31" t="s">
        <v>107</v>
      </c>
      <c r="F681" s="31" t="s">
        <v>38</v>
      </c>
      <c r="G681" s="31" t="s">
        <v>29</v>
      </c>
      <c r="H681" s="33">
        <v>33696000</v>
      </c>
      <c r="I681" s="33">
        <f t="shared" si="20"/>
        <v>33696000</v>
      </c>
      <c r="J681" s="34" t="s">
        <v>36</v>
      </c>
      <c r="K681" s="34" t="s">
        <v>36</v>
      </c>
      <c r="L681" s="31" t="s">
        <v>37</v>
      </c>
    </row>
    <row r="682" spans="1:12" s="14" customFormat="1" ht="88.5" customHeight="1">
      <c r="A682" s="3"/>
      <c r="B682" s="21">
        <v>80111600</v>
      </c>
      <c r="C682" s="31" t="s">
        <v>309</v>
      </c>
      <c r="D682" s="65" t="s">
        <v>28</v>
      </c>
      <c r="E682" s="31" t="s">
        <v>107</v>
      </c>
      <c r="F682" s="31" t="s">
        <v>38</v>
      </c>
      <c r="G682" s="31" t="s">
        <v>29</v>
      </c>
      <c r="H682" s="33">
        <v>31200000</v>
      </c>
      <c r="I682" s="33">
        <f t="shared" si="20"/>
        <v>31200000</v>
      </c>
      <c r="J682" s="34" t="s">
        <v>36</v>
      </c>
      <c r="K682" s="34" t="s">
        <v>36</v>
      </c>
      <c r="L682" s="31" t="s">
        <v>37</v>
      </c>
    </row>
    <row r="683" spans="1:12" s="14" customFormat="1" ht="88.5" customHeight="1">
      <c r="A683" s="3"/>
      <c r="B683" s="21">
        <v>80111600</v>
      </c>
      <c r="C683" s="31" t="s">
        <v>310</v>
      </c>
      <c r="D683" s="65" t="s">
        <v>28</v>
      </c>
      <c r="E683" s="31" t="s">
        <v>107</v>
      </c>
      <c r="F683" s="31" t="s">
        <v>38</v>
      </c>
      <c r="G683" s="31" t="s">
        <v>29</v>
      </c>
      <c r="H683" s="33">
        <v>53913600</v>
      </c>
      <c r="I683" s="33">
        <f t="shared" si="20"/>
        <v>53913600</v>
      </c>
      <c r="J683" s="34" t="s">
        <v>36</v>
      </c>
      <c r="K683" s="34" t="s">
        <v>36</v>
      </c>
      <c r="L683" s="31" t="s">
        <v>37</v>
      </c>
    </row>
    <row r="684" spans="1:12" s="14" customFormat="1" ht="88.5" customHeight="1">
      <c r="A684" s="3"/>
      <c r="B684" s="21">
        <v>80111600</v>
      </c>
      <c r="C684" s="31" t="s">
        <v>311</v>
      </c>
      <c r="D684" s="65" t="s">
        <v>28</v>
      </c>
      <c r="E684" s="31" t="s">
        <v>107</v>
      </c>
      <c r="F684" s="31" t="s">
        <v>38</v>
      </c>
      <c r="G684" s="31" t="s">
        <v>29</v>
      </c>
      <c r="H684" s="33">
        <v>37739520</v>
      </c>
      <c r="I684" s="33">
        <f t="shared" si="20"/>
        <v>37739520</v>
      </c>
      <c r="J684" s="34" t="s">
        <v>36</v>
      </c>
      <c r="K684" s="34" t="s">
        <v>36</v>
      </c>
      <c r="L684" s="31" t="s">
        <v>37</v>
      </c>
    </row>
    <row r="685" spans="1:12" s="14" customFormat="1" ht="88.5" customHeight="1">
      <c r="A685" s="3"/>
      <c r="B685" s="21">
        <v>80111600</v>
      </c>
      <c r="C685" s="31" t="s">
        <v>312</v>
      </c>
      <c r="D685" s="65" t="s">
        <v>28</v>
      </c>
      <c r="E685" s="31" t="s">
        <v>107</v>
      </c>
      <c r="F685" s="31" t="s">
        <v>38</v>
      </c>
      <c r="G685" s="31" t="s">
        <v>29</v>
      </c>
      <c r="H685" s="33">
        <v>24261120</v>
      </c>
      <c r="I685" s="33">
        <f t="shared" si="20"/>
        <v>24261120</v>
      </c>
      <c r="J685" s="34" t="s">
        <v>36</v>
      </c>
      <c r="K685" s="34" t="s">
        <v>36</v>
      </c>
      <c r="L685" s="31" t="s">
        <v>37</v>
      </c>
    </row>
    <row r="686" spans="1:12" s="14" customFormat="1" ht="88.5" customHeight="1">
      <c r="A686" s="3"/>
      <c r="B686" s="21">
        <v>80111600</v>
      </c>
      <c r="C686" s="31" t="s">
        <v>313</v>
      </c>
      <c r="D686" s="65" t="s">
        <v>28</v>
      </c>
      <c r="E686" s="31" t="s">
        <v>107</v>
      </c>
      <c r="F686" s="31" t="s">
        <v>38</v>
      </c>
      <c r="G686" s="31" t="s">
        <v>29</v>
      </c>
      <c r="H686" s="33">
        <v>37440000</v>
      </c>
      <c r="I686" s="33">
        <f t="shared" si="20"/>
        <v>37440000</v>
      </c>
      <c r="J686" s="34" t="s">
        <v>36</v>
      </c>
      <c r="K686" s="34" t="s">
        <v>36</v>
      </c>
      <c r="L686" s="31" t="s">
        <v>37</v>
      </c>
    </row>
    <row r="687" spans="1:12" s="14" customFormat="1" ht="88.5" customHeight="1">
      <c r="A687" s="3"/>
      <c r="B687" s="21">
        <v>80111600</v>
      </c>
      <c r="C687" s="31" t="s">
        <v>313</v>
      </c>
      <c r="D687" s="65" t="s">
        <v>28</v>
      </c>
      <c r="E687" s="31" t="s">
        <v>107</v>
      </c>
      <c r="F687" s="31" t="s">
        <v>38</v>
      </c>
      <c r="G687" s="31" t="s">
        <v>29</v>
      </c>
      <c r="H687" s="33">
        <v>37440000</v>
      </c>
      <c r="I687" s="33">
        <f t="shared" si="20"/>
        <v>37440000</v>
      </c>
      <c r="J687" s="34" t="s">
        <v>36</v>
      </c>
      <c r="K687" s="34" t="s">
        <v>36</v>
      </c>
      <c r="L687" s="31" t="s">
        <v>37</v>
      </c>
    </row>
    <row r="688" spans="1:12" s="14" customFormat="1" ht="88.5" customHeight="1">
      <c r="A688" s="3"/>
      <c r="B688" s="21">
        <v>80111600</v>
      </c>
      <c r="C688" s="31" t="s">
        <v>314</v>
      </c>
      <c r="D688" s="65" t="s">
        <v>28</v>
      </c>
      <c r="E688" s="31" t="s">
        <v>107</v>
      </c>
      <c r="F688" s="31" t="s">
        <v>38</v>
      </c>
      <c r="G688" s="31" t="s">
        <v>29</v>
      </c>
      <c r="H688" s="33">
        <v>49920000</v>
      </c>
      <c r="I688" s="33">
        <f t="shared" si="20"/>
        <v>49920000</v>
      </c>
      <c r="J688" s="34" t="s">
        <v>36</v>
      </c>
      <c r="K688" s="34" t="s">
        <v>36</v>
      </c>
      <c r="L688" s="31" t="s">
        <v>37</v>
      </c>
    </row>
    <row r="689" spans="1:12" s="14" customFormat="1" ht="88.5" customHeight="1">
      <c r="A689" s="3"/>
      <c r="B689" s="21">
        <v>80111600</v>
      </c>
      <c r="C689" s="31" t="s">
        <v>315</v>
      </c>
      <c r="D689" s="65" t="s">
        <v>28</v>
      </c>
      <c r="E689" s="31" t="s">
        <v>107</v>
      </c>
      <c r="F689" s="31" t="s">
        <v>38</v>
      </c>
      <c r="G689" s="31" t="s">
        <v>29</v>
      </c>
      <c r="H689" s="33">
        <v>16848000</v>
      </c>
      <c r="I689" s="33">
        <f t="shared" si="20"/>
        <v>16848000</v>
      </c>
      <c r="J689" s="34" t="s">
        <v>36</v>
      </c>
      <c r="K689" s="34" t="s">
        <v>36</v>
      </c>
      <c r="L689" s="31" t="s">
        <v>37</v>
      </c>
    </row>
    <row r="690" spans="1:12" s="14" customFormat="1" ht="88.5" customHeight="1">
      <c r="A690" s="3"/>
      <c r="B690" s="21">
        <v>80111600</v>
      </c>
      <c r="C690" s="31" t="s">
        <v>316</v>
      </c>
      <c r="D690" s="65" t="s">
        <v>28</v>
      </c>
      <c r="E690" s="31" t="s">
        <v>107</v>
      </c>
      <c r="F690" s="31" t="s">
        <v>38</v>
      </c>
      <c r="G690" s="31" t="s">
        <v>29</v>
      </c>
      <c r="H690" s="33">
        <v>57408000</v>
      </c>
      <c r="I690" s="33">
        <f t="shared" si="20"/>
        <v>57408000</v>
      </c>
      <c r="J690" s="34" t="s">
        <v>36</v>
      </c>
      <c r="K690" s="34" t="s">
        <v>36</v>
      </c>
      <c r="L690" s="31" t="s">
        <v>37</v>
      </c>
    </row>
    <row r="691" spans="1:12" s="14" customFormat="1" ht="88.5" customHeight="1">
      <c r="A691" s="3"/>
      <c r="B691" s="21">
        <v>44103100</v>
      </c>
      <c r="C691" s="31" t="s">
        <v>317</v>
      </c>
      <c r="D691" s="65" t="s">
        <v>74</v>
      </c>
      <c r="E691" s="31" t="s">
        <v>164</v>
      </c>
      <c r="F691" s="31" t="s">
        <v>38</v>
      </c>
      <c r="G691" s="31" t="s">
        <v>29</v>
      </c>
      <c r="H691" s="33">
        <v>60000000</v>
      </c>
      <c r="I691" s="33">
        <f t="shared" si="20"/>
        <v>60000000</v>
      </c>
      <c r="J691" s="34" t="s">
        <v>36</v>
      </c>
      <c r="K691" s="34" t="s">
        <v>36</v>
      </c>
      <c r="L691" s="31" t="s">
        <v>37</v>
      </c>
    </row>
    <row r="692" spans="1:12" s="14" customFormat="1" ht="88.5" customHeight="1">
      <c r="A692" s="3"/>
      <c r="B692" s="21">
        <v>15101500</v>
      </c>
      <c r="C692" s="31" t="s">
        <v>318</v>
      </c>
      <c r="D692" s="65" t="s">
        <v>28</v>
      </c>
      <c r="E692" s="31" t="s">
        <v>107</v>
      </c>
      <c r="F692" s="31" t="s">
        <v>417</v>
      </c>
      <c r="G692" s="31" t="s">
        <v>29</v>
      </c>
      <c r="H692" s="33">
        <v>150000000</v>
      </c>
      <c r="I692" s="33">
        <f t="shared" si="20"/>
        <v>150000000</v>
      </c>
      <c r="J692" s="34" t="s">
        <v>36</v>
      </c>
      <c r="K692" s="34" t="s">
        <v>36</v>
      </c>
      <c r="L692" s="31" t="s">
        <v>37</v>
      </c>
    </row>
    <row r="693" spans="1:12" s="14" customFormat="1" ht="88.5" customHeight="1">
      <c r="A693" s="3"/>
      <c r="B693" s="21">
        <v>80131500</v>
      </c>
      <c r="C693" s="31" t="s">
        <v>416</v>
      </c>
      <c r="D693" s="65" t="s">
        <v>28</v>
      </c>
      <c r="E693" s="31" t="s">
        <v>107</v>
      </c>
      <c r="F693" s="31" t="s">
        <v>38</v>
      </c>
      <c r="G693" s="31" t="s">
        <v>29</v>
      </c>
      <c r="H693" s="33">
        <v>80000000</v>
      </c>
      <c r="I693" s="33">
        <f t="shared" si="20"/>
        <v>80000000</v>
      </c>
      <c r="J693" s="34" t="s">
        <v>36</v>
      </c>
      <c r="K693" s="34" t="s">
        <v>36</v>
      </c>
      <c r="L693" s="31" t="s">
        <v>37</v>
      </c>
    </row>
    <row r="694" spans="1:12" s="14" customFormat="1" ht="88.5" customHeight="1">
      <c r="A694" s="3"/>
      <c r="B694" s="21">
        <v>80131500</v>
      </c>
      <c r="C694" s="31" t="s">
        <v>319</v>
      </c>
      <c r="D694" s="65" t="s">
        <v>28</v>
      </c>
      <c r="E694" s="31" t="s">
        <v>107</v>
      </c>
      <c r="F694" s="31" t="s">
        <v>38</v>
      </c>
      <c r="G694" s="31" t="s">
        <v>29</v>
      </c>
      <c r="H694" s="33">
        <v>100000000</v>
      </c>
      <c r="I694" s="33">
        <f t="shared" si="20"/>
        <v>100000000</v>
      </c>
      <c r="J694" s="34" t="s">
        <v>36</v>
      </c>
      <c r="K694" s="34" t="s">
        <v>36</v>
      </c>
      <c r="L694" s="31" t="s">
        <v>37</v>
      </c>
    </row>
    <row r="695" spans="1:12" s="14" customFormat="1" ht="88.5" customHeight="1">
      <c r="A695" s="3"/>
      <c r="B695" s="21">
        <v>80131500</v>
      </c>
      <c r="C695" s="31" t="s">
        <v>433</v>
      </c>
      <c r="D695" s="65" t="s">
        <v>28</v>
      </c>
      <c r="E695" s="31" t="s">
        <v>107</v>
      </c>
      <c r="F695" s="31" t="s">
        <v>38</v>
      </c>
      <c r="G695" s="31" t="s">
        <v>29</v>
      </c>
      <c r="H695" s="33">
        <v>750000000</v>
      </c>
      <c r="I695" s="33">
        <f t="shared" si="20"/>
        <v>750000000</v>
      </c>
      <c r="J695" s="34" t="s">
        <v>36</v>
      </c>
      <c r="K695" s="34" t="s">
        <v>36</v>
      </c>
      <c r="L695" s="31" t="s">
        <v>37</v>
      </c>
    </row>
    <row r="696" spans="1:12" s="14" customFormat="1" ht="88.5" customHeight="1">
      <c r="A696" s="3"/>
      <c r="B696" s="21">
        <v>81112100</v>
      </c>
      <c r="C696" s="31" t="s">
        <v>320</v>
      </c>
      <c r="D696" s="65" t="s">
        <v>28</v>
      </c>
      <c r="E696" s="31" t="s">
        <v>107</v>
      </c>
      <c r="F696" s="31" t="s">
        <v>38</v>
      </c>
      <c r="G696" s="31" t="s">
        <v>29</v>
      </c>
      <c r="H696" s="33">
        <v>80000000</v>
      </c>
      <c r="I696" s="33">
        <f t="shared" si="20"/>
        <v>80000000</v>
      </c>
      <c r="J696" s="34" t="s">
        <v>36</v>
      </c>
      <c r="K696" s="34" t="s">
        <v>36</v>
      </c>
      <c r="L696" s="31" t="s">
        <v>37</v>
      </c>
    </row>
    <row r="697" spans="1:12" s="14" customFormat="1" ht="88.5" customHeight="1">
      <c r="A697" s="3"/>
      <c r="B697" s="21">
        <v>80111600</v>
      </c>
      <c r="C697" s="31" t="s">
        <v>531</v>
      </c>
      <c r="D697" s="53" t="s">
        <v>74</v>
      </c>
      <c r="E697" s="31" t="s">
        <v>107</v>
      </c>
      <c r="F697" s="31" t="s">
        <v>38</v>
      </c>
      <c r="G697" s="31" t="s">
        <v>29</v>
      </c>
      <c r="H697" s="33">
        <v>65000000</v>
      </c>
      <c r="I697" s="33">
        <f t="shared" si="20"/>
        <v>65000000</v>
      </c>
      <c r="J697" s="34" t="s">
        <v>36</v>
      </c>
      <c r="K697" s="34" t="s">
        <v>36</v>
      </c>
      <c r="L697" s="31" t="s">
        <v>37</v>
      </c>
    </row>
    <row r="698" spans="1:12" s="14" customFormat="1" ht="88.5" customHeight="1">
      <c r="A698" s="3"/>
      <c r="B698" s="21">
        <v>81112400</v>
      </c>
      <c r="C698" s="31" t="s">
        <v>322</v>
      </c>
      <c r="D698" s="53" t="s">
        <v>28</v>
      </c>
      <c r="E698" s="31" t="s">
        <v>85</v>
      </c>
      <c r="F698" s="31" t="s">
        <v>418</v>
      </c>
      <c r="G698" s="31" t="s">
        <v>29</v>
      </c>
      <c r="H698" s="33">
        <v>600000000</v>
      </c>
      <c r="I698" s="33">
        <f t="shared" si="20"/>
        <v>600000000</v>
      </c>
      <c r="J698" s="34" t="s">
        <v>36</v>
      </c>
      <c r="K698" s="34" t="s">
        <v>36</v>
      </c>
      <c r="L698" s="31" t="s">
        <v>37</v>
      </c>
    </row>
    <row r="699" spans="1:12" s="14" customFormat="1" ht="88.5" customHeight="1">
      <c r="A699" s="3"/>
      <c r="B699" s="21">
        <v>81112100</v>
      </c>
      <c r="C699" s="31" t="s">
        <v>323</v>
      </c>
      <c r="D699" s="39" t="s">
        <v>758</v>
      </c>
      <c r="E699" s="31" t="s">
        <v>107</v>
      </c>
      <c r="F699" s="31" t="s">
        <v>38</v>
      </c>
      <c r="G699" s="31" t="s">
        <v>29</v>
      </c>
      <c r="H699" s="33">
        <v>2000000</v>
      </c>
      <c r="I699" s="33">
        <f t="shared" si="20"/>
        <v>2000000</v>
      </c>
      <c r="J699" s="34" t="s">
        <v>36</v>
      </c>
      <c r="K699" s="34" t="s">
        <v>36</v>
      </c>
      <c r="L699" s="31" t="s">
        <v>37</v>
      </c>
    </row>
    <row r="700" spans="1:12" s="14" customFormat="1" ht="88.5" customHeight="1">
      <c r="A700" s="3"/>
      <c r="B700" s="21">
        <v>46171610</v>
      </c>
      <c r="C700" s="31" t="s">
        <v>589</v>
      </c>
      <c r="D700" s="31" t="s">
        <v>74</v>
      </c>
      <c r="E700" s="31" t="s">
        <v>107</v>
      </c>
      <c r="F700" s="31" t="s">
        <v>38</v>
      </c>
      <c r="G700" s="31" t="s">
        <v>29</v>
      </c>
      <c r="H700" s="33">
        <v>15000000</v>
      </c>
      <c r="I700" s="33">
        <f t="shared" si="20"/>
        <v>15000000</v>
      </c>
      <c r="J700" s="34" t="s">
        <v>36</v>
      </c>
      <c r="K700" s="34" t="s">
        <v>36</v>
      </c>
      <c r="L700" s="31" t="s">
        <v>37</v>
      </c>
    </row>
    <row r="701" spans="1:12" s="14" customFormat="1" ht="88.5" customHeight="1">
      <c r="A701" s="3"/>
      <c r="B701" s="21">
        <v>81112209</v>
      </c>
      <c r="C701" s="31" t="s">
        <v>325</v>
      </c>
      <c r="D701" s="31" t="s">
        <v>28</v>
      </c>
      <c r="E701" s="31" t="s">
        <v>107</v>
      </c>
      <c r="F701" s="31" t="s">
        <v>38</v>
      </c>
      <c r="G701" s="31" t="s">
        <v>29</v>
      </c>
      <c r="H701" s="33">
        <v>110000000</v>
      </c>
      <c r="I701" s="33">
        <f t="shared" si="20"/>
        <v>110000000</v>
      </c>
      <c r="J701" s="34" t="s">
        <v>36</v>
      </c>
      <c r="K701" s="34" t="s">
        <v>36</v>
      </c>
      <c r="L701" s="31" t="s">
        <v>37</v>
      </c>
    </row>
    <row r="702" spans="1:12" s="14" customFormat="1" ht="88.5" customHeight="1">
      <c r="A702" s="3"/>
      <c r="B702" s="21">
        <v>81112209</v>
      </c>
      <c r="C702" s="31" t="s">
        <v>419</v>
      </c>
      <c r="D702" s="31" t="s">
        <v>65</v>
      </c>
      <c r="E702" s="31" t="s">
        <v>107</v>
      </c>
      <c r="F702" s="31" t="s">
        <v>38</v>
      </c>
      <c r="G702" s="31" t="s">
        <v>29</v>
      </c>
      <c r="H702" s="33">
        <v>160000000</v>
      </c>
      <c r="I702" s="33">
        <f t="shared" si="20"/>
        <v>160000000</v>
      </c>
      <c r="J702" s="34" t="s">
        <v>36</v>
      </c>
      <c r="K702" s="34" t="s">
        <v>36</v>
      </c>
      <c r="L702" s="31" t="s">
        <v>37</v>
      </c>
    </row>
    <row r="703" spans="1:12" s="14" customFormat="1" ht="88.5" customHeight="1">
      <c r="A703" s="3"/>
      <c r="B703" s="21">
        <v>80100000</v>
      </c>
      <c r="C703" s="31" t="s">
        <v>326</v>
      </c>
      <c r="D703" s="31" t="s">
        <v>143</v>
      </c>
      <c r="E703" s="31" t="s">
        <v>162</v>
      </c>
      <c r="F703" s="31" t="s">
        <v>38</v>
      </c>
      <c r="G703" s="31" t="s">
        <v>29</v>
      </c>
      <c r="H703" s="33">
        <v>60000000</v>
      </c>
      <c r="I703" s="33">
        <f t="shared" si="20"/>
        <v>60000000</v>
      </c>
      <c r="J703" s="34" t="s">
        <v>36</v>
      </c>
      <c r="K703" s="34" t="s">
        <v>36</v>
      </c>
      <c r="L703" s="31" t="s">
        <v>37</v>
      </c>
    </row>
    <row r="704" spans="1:12" s="14" customFormat="1" ht="105" customHeight="1">
      <c r="A704" s="3"/>
      <c r="B704" s="21">
        <v>78181500</v>
      </c>
      <c r="C704" s="31" t="s">
        <v>327</v>
      </c>
      <c r="D704" s="31" t="s">
        <v>28</v>
      </c>
      <c r="E704" s="31" t="s">
        <v>107</v>
      </c>
      <c r="F704" s="31" t="s">
        <v>38</v>
      </c>
      <c r="G704" s="31" t="s">
        <v>29</v>
      </c>
      <c r="H704" s="33">
        <v>170000000</v>
      </c>
      <c r="I704" s="33">
        <f t="shared" si="20"/>
        <v>170000000</v>
      </c>
      <c r="J704" s="34" t="s">
        <v>36</v>
      </c>
      <c r="K704" s="34" t="s">
        <v>36</v>
      </c>
      <c r="L704" s="31" t="s">
        <v>37</v>
      </c>
    </row>
    <row r="705" spans="1:12" s="14" customFormat="1" ht="88.5" customHeight="1">
      <c r="A705" s="3"/>
      <c r="B705" s="30">
        <v>90101600</v>
      </c>
      <c r="C705" s="31" t="s">
        <v>328</v>
      </c>
      <c r="D705" s="31" t="s">
        <v>28</v>
      </c>
      <c r="E705" s="31" t="s">
        <v>107</v>
      </c>
      <c r="F705" s="31" t="s">
        <v>38</v>
      </c>
      <c r="G705" s="31" t="s">
        <v>29</v>
      </c>
      <c r="H705" s="33">
        <v>45000000</v>
      </c>
      <c r="I705" s="33">
        <f t="shared" si="20"/>
        <v>45000000</v>
      </c>
      <c r="J705" s="34" t="s">
        <v>36</v>
      </c>
      <c r="K705" s="34" t="s">
        <v>36</v>
      </c>
      <c r="L705" s="31" t="s">
        <v>37</v>
      </c>
    </row>
    <row r="706" spans="1:12" s="14" customFormat="1" ht="88.5" customHeight="1">
      <c r="A706" s="3"/>
      <c r="B706" s="30">
        <v>20102301</v>
      </c>
      <c r="C706" s="31" t="s">
        <v>329</v>
      </c>
      <c r="D706" s="31" t="s">
        <v>65</v>
      </c>
      <c r="E706" s="31" t="s">
        <v>107</v>
      </c>
      <c r="F706" s="31" t="s">
        <v>418</v>
      </c>
      <c r="G706" s="31" t="s">
        <v>29</v>
      </c>
      <c r="H706" s="33">
        <v>400000000</v>
      </c>
      <c r="I706" s="33">
        <f t="shared" si="20"/>
        <v>400000000</v>
      </c>
      <c r="J706" s="34" t="s">
        <v>36</v>
      </c>
      <c r="K706" s="34" t="s">
        <v>36</v>
      </c>
      <c r="L706" s="31" t="s">
        <v>37</v>
      </c>
    </row>
    <row r="707" spans="1:12" s="14" customFormat="1" ht="88.5" customHeight="1">
      <c r="A707" s="3"/>
      <c r="B707" s="21">
        <v>90101700</v>
      </c>
      <c r="C707" s="31" t="s">
        <v>330</v>
      </c>
      <c r="D707" s="31" t="s">
        <v>65</v>
      </c>
      <c r="E707" s="31" t="s">
        <v>107</v>
      </c>
      <c r="F707" s="31" t="s">
        <v>38</v>
      </c>
      <c r="G707" s="31" t="s">
        <v>29</v>
      </c>
      <c r="H707" s="33">
        <v>15000000</v>
      </c>
      <c r="I707" s="33">
        <f t="shared" si="20"/>
        <v>15000000</v>
      </c>
      <c r="J707" s="34" t="s">
        <v>36</v>
      </c>
      <c r="K707" s="34" t="s">
        <v>36</v>
      </c>
      <c r="L707" s="31" t="s">
        <v>37</v>
      </c>
    </row>
    <row r="708" spans="1:12" s="14" customFormat="1" ht="88.5" customHeight="1">
      <c r="A708" s="3"/>
      <c r="B708" s="21">
        <v>82127000</v>
      </c>
      <c r="C708" s="31" t="s">
        <v>331</v>
      </c>
      <c r="D708" s="31" t="s">
        <v>65</v>
      </c>
      <c r="E708" s="31" t="s">
        <v>107</v>
      </c>
      <c r="F708" s="31" t="s">
        <v>38</v>
      </c>
      <c r="G708" s="31" t="s">
        <v>29</v>
      </c>
      <c r="H708" s="33">
        <v>60000000</v>
      </c>
      <c r="I708" s="33">
        <f t="shared" si="20"/>
        <v>60000000</v>
      </c>
      <c r="J708" s="34" t="s">
        <v>36</v>
      </c>
      <c r="K708" s="34" t="s">
        <v>36</v>
      </c>
      <c r="L708" s="31" t="s">
        <v>37</v>
      </c>
    </row>
    <row r="709" spans="1:12" s="14" customFormat="1" ht="88.5" customHeight="1">
      <c r="A709" s="3"/>
      <c r="B709" s="21">
        <v>76111500</v>
      </c>
      <c r="C709" s="31" t="s">
        <v>332</v>
      </c>
      <c r="D709" s="31" t="s">
        <v>28</v>
      </c>
      <c r="E709" s="31" t="s">
        <v>107</v>
      </c>
      <c r="F709" s="31" t="s">
        <v>38</v>
      </c>
      <c r="G709" s="31" t="s">
        <v>29</v>
      </c>
      <c r="H709" s="33">
        <v>120000000</v>
      </c>
      <c r="I709" s="33">
        <f t="shared" si="20"/>
        <v>120000000</v>
      </c>
      <c r="J709" s="34" t="s">
        <v>36</v>
      </c>
      <c r="K709" s="34" t="s">
        <v>36</v>
      </c>
      <c r="L709" s="31" t="s">
        <v>37</v>
      </c>
    </row>
    <row r="710" spans="1:12" s="14" customFormat="1" ht="88.5" customHeight="1">
      <c r="A710" s="3"/>
      <c r="B710" s="21">
        <v>83111801</v>
      </c>
      <c r="C710" s="31" t="s">
        <v>741</v>
      </c>
      <c r="D710" s="31" t="s">
        <v>403</v>
      </c>
      <c r="E710" s="31" t="s">
        <v>321</v>
      </c>
      <c r="F710" s="31" t="s">
        <v>38</v>
      </c>
      <c r="G710" s="31" t="s">
        <v>29</v>
      </c>
      <c r="H710" s="33">
        <v>2000000</v>
      </c>
      <c r="I710" s="33">
        <f t="shared" si="20"/>
        <v>2000000</v>
      </c>
      <c r="J710" s="34" t="s">
        <v>36</v>
      </c>
      <c r="K710" s="34" t="s">
        <v>36</v>
      </c>
      <c r="L710" s="31" t="s">
        <v>37</v>
      </c>
    </row>
    <row r="711" spans="1:12" s="14" customFormat="1" ht="88.5" customHeight="1">
      <c r="A711" s="3"/>
      <c r="B711" s="21">
        <v>90101600</v>
      </c>
      <c r="C711" s="31" t="s">
        <v>333</v>
      </c>
      <c r="D711" s="31" t="s">
        <v>143</v>
      </c>
      <c r="E711" s="31" t="s">
        <v>107</v>
      </c>
      <c r="F711" s="31" t="s">
        <v>38</v>
      </c>
      <c r="G711" s="31" t="s">
        <v>29</v>
      </c>
      <c r="H711" s="33">
        <v>60000000</v>
      </c>
      <c r="I711" s="33">
        <f t="shared" si="20"/>
        <v>60000000</v>
      </c>
      <c r="J711" s="34" t="s">
        <v>36</v>
      </c>
      <c r="K711" s="34" t="s">
        <v>36</v>
      </c>
      <c r="L711" s="31" t="s">
        <v>37</v>
      </c>
    </row>
    <row r="712" spans="1:12" s="14" customFormat="1" ht="88.5" customHeight="1">
      <c r="A712" s="3"/>
      <c r="B712" s="21">
        <v>78102200</v>
      </c>
      <c r="C712" s="31" t="s">
        <v>334</v>
      </c>
      <c r="D712" s="31" t="s">
        <v>28</v>
      </c>
      <c r="E712" s="31" t="s">
        <v>107</v>
      </c>
      <c r="F712" s="31" t="s">
        <v>38</v>
      </c>
      <c r="G712" s="31" t="s">
        <v>29</v>
      </c>
      <c r="H712" s="33">
        <v>70000000</v>
      </c>
      <c r="I712" s="33">
        <f t="shared" si="20"/>
        <v>70000000</v>
      </c>
      <c r="J712" s="34" t="s">
        <v>36</v>
      </c>
      <c r="K712" s="34" t="s">
        <v>36</v>
      </c>
      <c r="L712" s="31" t="s">
        <v>37</v>
      </c>
    </row>
    <row r="713" spans="1:12" s="14" customFormat="1" ht="88.5" customHeight="1">
      <c r="A713" s="3"/>
      <c r="B713" s="21">
        <v>78141500</v>
      </c>
      <c r="C713" s="31" t="s">
        <v>335</v>
      </c>
      <c r="D713" s="40" t="s">
        <v>27</v>
      </c>
      <c r="E713" s="31" t="s">
        <v>132</v>
      </c>
      <c r="F713" s="31" t="s">
        <v>38</v>
      </c>
      <c r="G713" s="31" t="s">
        <v>29</v>
      </c>
      <c r="H713" s="33">
        <v>8000000</v>
      </c>
      <c r="I713" s="33">
        <f t="shared" si="20"/>
        <v>8000000</v>
      </c>
      <c r="J713" s="34" t="s">
        <v>36</v>
      </c>
      <c r="K713" s="34" t="s">
        <v>36</v>
      </c>
      <c r="L713" s="31" t="s">
        <v>37</v>
      </c>
    </row>
    <row r="714" spans="1:12" s="14" customFormat="1" ht="88.5" customHeight="1">
      <c r="A714" s="3"/>
      <c r="B714" s="21">
        <v>78141500</v>
      </c>
      <c r="C714" s="31" t="s">
        <v>336</v>
      </c>
      <c r="D714" s="40" t="s">
        <v>143</v>
      </c>
      <c r="E714" s="31" t="s">
        <v>132</v>
      </c>
      <c r="F714" s="31" t="s">
        <v>38</v>
      </c>
      <c r="G714" s="31" t="s">
        <v>29</v>
      </c>
      <c r="H714" s="33">
        <v>8000000</v>
      </c>
      <c r="I714" s="33">
        <f t="shared" si="20"/>
        <v>8000000</v>
      </c>
      <c r="J714" s="34" t="s">
        <v>36</v>
      </c>
      <c r="K714" s="34" t="s">
        <v>36</v>
      </c>
      <c r="L714" s="31" t="s">
        <v>37</v>
      </c>
    </row>
    <row r="715" spans="1:12" s="14" customFormat="1" ht="88.5" customHeight="1">
      <c r="A715" s="3"/>
      <c r="B715" s="21">
        <v>78141500</v>
      </c>
      <c r="C715" s="31" t="s">
        <v>337</v>
      </c>
      <c r="D715" s="40" t="s">
        <v>74</v>
      </c>
      <c r="E715" s="31" t="s">
        <v>162</v>
      </c>
      <c r="F715" s="31" t="s">
        <v>38</v>
      </c>
      <c r="G715" s="31" t="s">
        <v>29</v>
      </c>
      <c r="H715" s="33">
        <v>8000000</v>
      </c>
      <c r="I715" s="33">
        <f t="shared" si="20"/>
        <v>8000000</v>
      </c>
      <c r="J715" s="34" t="s">
        <v>36</v>
      </c>
      <c r="K715" s="34" t="s">
        <v>36</v>
      </c>
      <c r="L715" s="31" t="s">
        <v>37</v>
      </c>
    </row>
    <row r="716" spans="1:12" s="14" customFormat="1" ht="88.5" customHeight="1">
      <c r="A716" s="3"/>
      <c r="B716" s="21">
        <v>52161505</v>
      </c>
      <c r="C716" s="31" t="s">
        <v>739</v>
      </c>
      <c r="D716" s="40" t="s">
        <v>403</v>
      </c>
      <c r="E716" s="31" t="s">
        <v>321</v>
      </c>
      <c r="F716" s="31" t="s">
        <v>38</v>
      </c>
      <c r="G716" s="31" t="s">
        <v>29</v>
      </c>
      <c r="H716" s="33">
        <v>8000000</v>
      </c>
      <c r="I716" s="33">
        <f t="shared" si="20"/>
        <v>8000000</v>
      </c>
      <c r="J716" s="34" t="s">
        <v>36</v>
      </c>
      <c r="K716" s="34" t="s">
        <v>36</v>
      </c>
      <c r="L716" s="31" t="s">
        <v>37</v>
      </c>
    </row>
    <row r="717" spans="1:12" s="14" customFormat="1" ht="72.75" customHeight="1">
      <c r="A717" s="3"/>
      <c r="B717" s="21">
        <v>811118111</v>
      </c>
      <c r="C717" s="31" t="s">
        <v>769</v>
      </c>
      <c r="D717" s="40" t="s">
        <v>149</v>
      </c>
      <c r="E717" s="31" t="s">
        <v>132</v>
      </c>
      <c r="F717" s="31" t="s">
        <v>38</v>
      </c>
      <c r="G717" s="31" t="s">
        <v>29</v>
      </c>
      <c r="H717" s="33">
        <v>8105000</v>
      </c>
      <c r="I717" s="33">
        <f>+H717</f>
        <v>8105000</v>
      </c>
      <c r="J717" s="34" t="s">
        <v>36</v>
      </c>
      <c r="K717" s="34" t="s">
        <v>36</v>
      </c>
      <c r="L717" s="31" t="s">
        <v>37</v>
      </c>
    </row>
    <row r="718" spans="1:12" s="14" customFormat="1" ht="88.5" customHeight="1">
      <c r="A718" s="3"/>
      <c r="B718" s="21">
        <v>93121613</v>
      </c>
      <c r="C718" s="31" t="s">
        <v>729</v>
      </c>
      <c r="D718" s="40" t="s">
        <v>403</v>
      </c>
      <c r="E718" s="31" t="s">
        <v>321</v>
      </c>
      <c r="F718" s="31" t="s">
        <v>38</v>
      </c>
      <c r="G718" s="31" t="s">
        <v>29</v>
      </c>
      <c r="H718" s="33">
        <v>3000000</v>
      </c>
      <c r="I718" s="33">
        <f t="shared" si="20"/>
        <v>3000000</v>
      </c>
      <c r="J718" s="34" t="s">
        <v>36</v>
      </c>
      <c r="K718" s="34" t="s">
        <v>36</v>
      </c>
      <c r="L718" s="31" t="s">
        <v>37</v>
      </c>
    </row>
    <row r="719" spans="1:12" s="14" customFormat="1" ht="101.25" customHeight="1">
      <c r="A719" s="3"/>
      <c r="B719" s="21">
        <v>84000000</v>
      </c>
      <c r="C719" s="31" t="s">
        <v>742</v>
      </c>
      <c r="D719" s="40" t="s">
        <v>403</v>
      </c>
      <c r="E719" s="31" t="s">
        <v>321</v>
      </c>
      <c r="F719" s="31" t="s">
        <v>38</v>
      </c>
      <c r="G719" s="31" t="s">
        <v>29</v>
      </c>
      <c r="H719" s="33">
        <v>2778183</v>
      </c>
      <c r="I719" s="33">
        <f t="shared" si="20"/>
        <v>2778183</v>
      </c>
      <c r="J719" s="34" t="s">
        <v>36</v>
      </c>
      <c r="K719" s="34" t="s">
        <v>36</v>
      </c>
      <c r="L719" s="31" t="s">
        <v>37</v>
      </c>
    </row>
    <row r="720" spans="1:12" s="14" customFormat="1" ht="98.25" customHeight="1">
      <c r="A720" s="3"/>
      <c r="B720" s="30">
        <v>84000000</v>
      </c>
      <c r="C720" s="31" t="s">
        <v>338</v>
      </c>
      <c r="D720" s="40" t="s">
        <v>324</v>
      </c>
      <c r="E720" s="31" t="s">
        <v>107</v>
      </c>
      <c r="F720" s="31" t="s">
        <v>418</v>
      </c>
      <c r="G720" s="31" t="s">
        <v>29</v>
      </c>
      <c r="H720" s="33">
        <v>385000000</v>
      </c>
      <c r="I720" s="33">
        <f t="shared" si="20"/>
        <v>385000000</v>
      </c>
      <c r="J720" s="34" t="s">
        <v>36</v>
      </c>
      <c r="K720" s="34" t="s">
        <v>36</v>
      </c>
      <c r="L720" s="31" t="s">
        <v>37</v>
      </c>
    </row>
    <row r="721" spans="1:12" s="14" customFormat="1" ht="88.5" customHeight="1">
      <c r="A721" s="3"/>
      <c r="B721" s="30">
        <v>84000000</v>
      </c>
      <c r="C721" s="31" t="s">
        <v>339</v>
      </c>
      <c r="D721" s="31" t="s">
        <v>324</v>
      </c>
      <c r="E721" s="31" t="s">
        <v>107</v>
      </c>
      <c r="F721" s="31" t="s">
        <v>38</v>
      </c>
      <c r="G721" s="31" t="s">
        <v>29</v>
      </c>
      <c r="H721" s="35">
        <v>0</v>
      </c>
      <c r="I721" s="33">
        <f t="shared" si="20"/>
        <v>0</v>
      </c>
      <c r="J721" s="34" t="s">
        <v>36</v>
      </c>
      <c r="K721" s="34" t="s">
        <v>36</v>
      </c>
      <c r="L721" s="31" t="s">
        <v>37</v>
      </c>
    </row>
    <row r="722" spans="1:12" s="14" customFormat="1" ht="88.5" customHeight="1">
      <c r="A722" s="3"/>
      <c r="B722" s="30">
        <v>25101500</v>
      </c>
      <c r="C722" s="31" t="s">
        <v>770</v>
      </c>
      <c r="D722" s="31" t="s">
        <v>324</v>
      </c>
      <c r="E722" s="31" t="s">
        <v>358</v>
      </c>
      <c r="F722" s="31" t="s">
        <v>417</v>
      </c>
      <c r="G722" s="31" t="s">
        <v>29</v>
      </c>
      <c r="H722" s="35">
        <v>500000000</v>
      </c>
      <c r="I722" s="33">
        <f t="shared" si="20"/>
        <v>500000000</v>
      </c>
      <c r="J722" s="34" t="s">
        <v>36</v>
      </c>
      <c r="K722" s="34" t="s">
        <v>36</v>
      </c>
      <c r="L722" s="31" t="s">
        <v>37</v>
      </c>
    </row>
    <row r="723" spans="1:12" s="14" customFormat="1" ht="88.5" customHeight="1">
      <c r="A723" s="3"/>
      <c r="B723" s="30">
        <v>42171917</v>
      </c>
      <c r="C723" s="31" t="s">
        <v>681</v>
      </c>
      <c r="D723" s="31" t="s">
        <v>758</v>
      </c>
      <c r="E723" s="31" t="s">
        <v>321</v>
      </c>
      <c r="F723" s="31" t="s">
        <v>38</v>
      </c>
      <c r="G723" s="31" t="s">
        <v>29</v>
      </c>
      <c r="H723" s="35">
        <v>7000000</v>
      </c>
      <c r="I723" s="33">
        <f t="shared" si="20"/>
        <v>7000000</v>
      </c>
      <c r="J723" s="34" t="s">
        <v>36</v>
      </c>
      <c r="K723" s="34" t="s">
        <v>36</v>
      </c>
      <c r="L723" s="31" t="s">
        <v>37</v>
      </c>
    </row>
    <row r="724" spans="1:12" s="14" customFormat="1" ht="88.5" customHeight="1">
      <c r="A724" s="3"/>
      <c r="B724" s="30">
        <v>42171917</v>
      </c>
      <c r="C724" s="31" t="s">
        <v>682</v>
      </c>
      <c r="D724" s="31" t="s">
        <v>65</v>
      </c>
      <c r="E724" s="31" t="s">
        <v>132</v>
      </c>
      <c r="F724" s="31" t="s">
        <v>38</v>
      </c>
      <c r="G724" s="31" t="s">
        <v>29</v>
      </c>
      <c r="H724" s="35">
        <v>200000000</v>
      </c>
      <c r="I724" s="33">
        <f t="shared" si="20"/>
        <v>200000000</v>
      </c>
      <c r="J724" s="34" t="s">
        <v>36</v>
      </c>
      <c r="K724" s="34" t="s">
        <v>36</v>
      </c>
      <c r="L724" s="31" t="s">
        <v>37</v>
      </c>
    </row>
    <row r="725" spans="1:12" s="14" customFormat="1" ht="78.75" customHeight="1">
      <c r="A725" s="3"/>
      <c r="B725" s="30">
        <v>80111600</v>
      </c>
      <c r="C725" s="31" t="s">
        <v>587</v>
      </c>
      <c r="D725" s="31" t="s">
        <v>134</v>
      </c>
      <c r="E725" s="31" t="s">
        <v>407</v>
      </c>
      <c r="F725" s="31" t="s">
        <v>38</v>
      </c>
      <c r="G725" s="31" t="s">
        <v>29</v>
      </c>
      <c r="H725" s="35">
        <v>16050000</v>
      </c>
      <c r="I725" s="33">
        <f t="shared" si="20"/>
        <v>16050000</v>
      </c>
      <c r="J725" s="34" t="s">
        <v>36</v>
      </c>
      <c r="K725" s="34" t="s">
        <v>36</v>
      </c>
      <c r="L725" s="31" t="s">
        <v>37</v>
      </c>
    </row>
    <row r="726" spans="1:12" s="14" customFormat="1" ht="75.75" customHeight="1">
      <c r="A726" s="3"/>
      <c r="B726" s="30">
        <v>811118111</v>
      </c>
      <c r="C726" s="31" t="s">
        <v>576</v>
      </c>
      <c r="D726" s="31" t="s">
        <v>134</v>
      </c>
      <c r="E726" s="31" t="s">
        <v>321</v>
      </c>
      <c r="F726" s="31" t="s">
        <v>38</v>
      </c>
      <c r="G726" s="31" t="s">
        <v>29</v>
      </c>
      <c r="H726" s="35">
        <v>3700000</v>
      </c>
      <c r="I726" s="33">
        <f>+H726</f>
        <v>3700000</v>
      </c>
      <c r="J726" s="34" t="s">
        <v>36</v>
      </c>
      <c r="K726" s="34" t="s">
        <v>36</v>
      </c>
      <c r="L726" s="31" t="s">
        <v>37</v>
      </c>
    </row>
    <row r="727" spans="1:12" s="14" customFormat="1" ht="75.75" customHeight="1">
      <c r="A727" s="3"/>
      <c r="B727" s="30">
        <v>811118111</v>
      </c>
      <c r="C727" s="31" t="s">
        <v>799</v>
      </c>
      <c r="D727" s="31" t="s">
        <v>758</v>
      </c>
      <c r="E727" s="31" t="s">
        <v>358</v>
      </c>
      <c r="F727" s="31" t="s">
        <v>38</v>
      </c>
      <c r="G727" s="31" t="s">
        <v>29</v>
      </c>
      <c r="H727" s="35">
        <v>95200000</v>
      </c>
      <c r="I727" s="33">
        <f>+H727</f>
        <v>95200000</v>
      </c>
      <c r="J727" s="34" t="s">
        <v>36</v>
      </c>
      <c r="K727" s="34" t="s">
        <v>36</v>
      </c>
      <c r="L727" s="31" t="s">
        <v>37</v>
      </c>
    </row>
    <row r="728" spans="1:12" s="14" customFormat="1" ht="88.5" customHeight="1">
      <c r="A728" s="3"/>
      <c r="B728" s="30">
        <v>811118111</v>
      </c>
      <c r="C728" s="31" t="s">
        <v>789</v>
      </c>
      <c r="D728" s="31" t="s">
        <v>324</v>
      </c>
      <c r="E728" s="31" t="s">
        <v>407</v>
      </c>
      <c r="F728" s="31" t="s">
        <v>38</v>
      </c>
      <c r="G728" s="31" t="s">
        <v>29</v>
      </c>
      <c r="H728" s="35">
        <v>120000000</v>
      </c>
      <c r="I728" s="33">
        <f t="shared" si="20"/>
        <v>120000000</v>
      </c>
      <c r="J728" s="34" t="s">
        <v>36</v>
      </c>
      <c r="K728" s="34" t="s">
        <v>36</v>
      </c>
      <c r="L728" s="31" t="s">
        <v>37</v>
      </c>
    </row>
    <row r="729" spans="1:12" s="14" customFormat="1" ht="88.5" customHeight="1">
      <c r="A729" s="3"/>
      <c r="B729" s="21">
        <v>84131600</v>
      </c>
      <c r="C729" s="31" t="s">
        <v>340</v>
      </c>
      <c r="D729" s="31" t="s">
        <v>134</v>
      </c>
      <c r="E729" s="31" t="s">
        <v>321</v>
      </c>
      <c r="F729" s="31" t="s">
        <v>38</v>
      </c>
      <c r="G729" s="31" t="s">
        <v>29</v>
      </c>
      <c r="H729" s="33">
        <v>17000000</v>
      </c>
      <c r="I729" s="33">
        <f t="shared" si="20"/>
        <v>17000000</v>
      </c>
      <c r="J729" s="34" t="s">
        <v>36</v>
      </c>
      <c r="K729" s="34" t="s">
        <v>36</v>
      </c>
      <c r="L729" s="31" t="s">
        <v>37</v>
      </c>
    </row>
    <row r="730" spans="1:12" ht="105.75" customHeight="1">
      <c r="A730" s="2"/>
      <c r="B730" s="21">
        <v>80120000</v>
      </c>
      <c r="C730" s="31" t="s">
        <v>341</v>
      </c>
      <c r="D730" s="40" t="s">
        <v>28</v>
      </c>
      <c r="E730" s="40" t="s">
        <v>107</v>
      </c>
      <c r="F730" s="31" t="s">
        <v>38</v>
      </c>
      <c r="G730" s="31" t="s">
        <v>29</v>
      </c>
      <c r="H730" s="33">
        <v>53913600</v>
      </c>
      <c r="I730" s="33">
        <f>+H730</f>
        <v>53913600</v>
      </c>
      <c r="J730" s="34" t="s">
        <v>36</v>
      </c>
      <c r="K730" s="34" t="s">
        <v>36</v>
      </c>
      <c r="L730" s="31" t="s">
        <v>37</v>
      </c>
    </row>
    <row r="731" spans="1:12" ht="105.75" customHeight="1">
      <c r="A731" s="2"/>
      <c r="B731" s="21">
        <v>80120000</v>
      </c>
      <c r="C731" s="31" t="s">
        <v>342</v>
      </c>
      <c r="D731" s="40" t="s">
        <v>28</v>
      </c>
      <c r="E731" s="40" t="s">
        <v>107</v>
      </c>
      <c r="F731" s="31" t="s">
        <v>38</v>
      </c>
      <c r="G731" s="31" t="s">
        <v>29</v>
      </c>
      <c r="H731" s="33">
        <v>49920000</v>
      </c>
      <c r="I731" s="33">
        <f aca="true" t="shared" si="21" ref="I731:I741">+H731</f>
        <v>49920000</v>
      </c>
      <c r="J731" s="34" t="s">
        <v>36</v>
      </c>
      <c r="K731" s="34" t="s">
        <v>36</v>
      </c>
      <c r="L731" s="31" t="s">
        <v>37</v>
      </c>
    </row>
    <row r="732" spans="1:12" ht="105.75" customHeight="1">
      <c r="A732" s="2"/>
      <c r="B732" s="21">
        <v>80120000</v>
      </c>
      <c r="C732" s="31" t="s">
        <v>474</v>
      </c>
      <c r="D732" s="40" t="s">
        <v>65</v>
      </c>
      <c r="E732" s="40" t="s">
        <v>225</v>
      </c>
      <c r="F732" s="31" t="s">
        <v>38</v>
      </c>
      <c r="G732" s="31" t="s">
        <v>29</v>
      </c>
      <c r="H732" s="33">
        <v>45000000</v>
      </c>
      <c r="I732" s="33">
        <f t="shared" si="21"/>
        <v>45000000</v>
      </c>
      <c r="J732" s="34" t="s">
        <v>36</v>
      </c>
      <c r="K732" s="34" t="s">
        <v>36</v>
      </c>
      <c r="L732" s="31" t="s">
        <v>37</v>
      </c>
    </row>
    <row r="733" spans="1:12" ht="105.75" customHeight="1">
      <c r="A733" s="2"/>
      <c r="B733" s="21">
        <v>80120000</v>
      </c>
      <c r="C733" s="31" t="s">
        <v>441</v>
      </c>
      <c r="D733" s="40" t="s">
        <v>140</v>
      </c>
      <c r="E733" s="31" t="s">
        <v>225</v>
      </c>
      <c r="F733" s="31" t="s">
        <v>38</v>
      </c>
      <c r="G733" s="31" t="s">
        <v>29</v>
      </c>
      <c r="H733" s="33">
        <v>80000000</v>
      </c>
      <c r="I733" s="33">
        <f t="shared" si="21"/>
        <v>80000000</v>
      </c>
      <c r="J733" s="34" t="s">
        <v>36</v>
      </c>
      <c r="K733" s="34" t="s">
        <v>36</v>
      </c>
      <c r="L733" s="31" t="s">
        <v>37</v>
      </c>
    </row>
    <row r="734" spans="1:12" ht="88.5" customHeight="1">
      <c r="A734" s="2"/>
      <c r="B734" s="21">
        <v>80120000</v>
      </c>
      <c r="C734" s="31" t="s">
        <v>469</v>
      </c>
      <c r="D734" s="40" t="s">
        <v>65</v>
      </c>
      <c r="E734" s="31" t="s">
        <v>225</v>
      </c>
      <c r="F734" s="31" t="s">
        <v>38</v>
      </c>
      <c r="G734" s="31" t="s">
        <v>29</v>
      </c>
      <c r="H734" s="33">
        <v>28000000</v>
      </c>
      <c r="I734" s="33">
        <f t="shared" si="21"/>
        <v>28000000</v>
      </c>
      <c r="J734" s="34" t="s">
        <v>36</v>
      </c>
      <c r="K734" s="34" t="s">
        <v>36</v>
      </c>
      <c r="L734" s="31" t="s">
        <v>37</v>
      </c>
    </row>
    <row r="735" spans="1:12" ht="88.5" customHeight="1">
      <c r="A735" s="2"/>
      <c r="B735" s="21">
        <v>80120000</v>
      </c>
      <c r="C735" s="31" t="s">
        <v>808</v>
      </c>
      <c r="D735" s="40" t="s">
        <v>28</v>
      </c>
      <c r="E735" s="31" t="s">
        <v>407</v>
      </c>
      <c r="F735" s="31" t="s">
        <v>38</v>
      </c>
      <c r="G735" s="31" t="s">
        <v>29</v>
      </c>
      <c r="H735" s="33">
        <v>5616000</v>
      </c>
      <c r="I735" s="33">
        <f t="shared" si="21"/>
        <v>5616000</v>
      </c>
      <c r="J735" s="34" t="s">
        <v>36</v>
      </c>
      <c r="K735" s="34" t="s">
        <v>36</v>
      </c>
      <c r="L735" s="31" t="s">
        <v>37</v>
      </c>
    </row>
    <row r="736" spans="1:12" ht="88.5" customHeight="1">
      <c r="A736" s="2"/>
      <c r="B736" s="21">
        <v>80111600</v>
      </c>
      <c r="C736" s="31" t="s">
        <v>694</v>
      </c>
      <c r="D736" s="40" t="s">
        <v>74</v>
      </c>
      <c r="E736" s="31" t="s">
        <v>147</v>
      </c>
      <c r="F736" s="31" t="s">
        <v>38</v>
      </c>
      <c r="G736" s="31" t="s">
        <v>29</v>
      </c>
      <c r="H736" s="33">
        <v>22464000</v>
      </c>
      <c r="I736" s="33">
        <f t="shared" si="21"/>
        <v>22464000</v>
      </c>
      <c r="J736" s="34" t="s">
        <v>36</v>
      </c>
      <c r="K736" s="34" t="s">
        <v>36</v>
      </c>
      <c r="L736" s="31" t="s">
        <v>37</v>
      </c>
    </row>
    <row r="737" spans="1:12" ht="115.5" customHeight="1">
      <c r="A737" s="2"/>
      <c r="B737" s="21">
        <v>80120000</v>
      </c>
      <c r="C737" s="31" t="s">
        <v>343</v>
      </c>
      <c r="D737" s="40" t="s">
        <v>28</v>
      </c>
      <c r="E737" s="31" t="s">
        <v>85</v>
      </c>
      <c r="F737" s="31" t="s">
        <v>38</v>
      </c>
      <c r="G737" s="31" t="s">
        <v>29</v>
      </c>
      <c r="H737" s="33">
        <v>53913600</v>
      </c>
      <c r="I737" s="33">
        <f t="shared" si="21"/>
        <v>53913600</v>
      </c>
      <c r="J737" s="34" t="s">
        <v>36</v>
      </c>
      <c r="K737" s="34" t="s">
        <v>36</v>
      </c>
      <c r="L737" s="31" t="s">
        <v>37</v>
      </c>
    </row>
    <row r="738" spans="1:12" ht="114.75" customHeight="1">
      <c r="A738" s="2"/>
      <c r="B738" s="21">
        <v>80120000</v>
      </c>
      <c r="C738" s="31" t="s">
        <v>341</v>
      </c>
      <c r="D738" s="40" t="s">
        <v>28</v>
      </c>
      <c r="E738" s="31" t="s">
        <v>107</v>
      </c>
      <c r="F738" s="31" t="s">
        <v>38</v>
      </c>
      <c r="G738" s="31" t="s">
        <v>29</v>
      </c>
      <c r="H738" s="33">
        <v>56160000</v>
      </c>
      <c r="I738" s="33">
        <f t="shared" si="21"/>
        <v>56160000</v>
      </c>
      <c r="J738" s="34" t="s">
        <v>36</v>
      </c>
      <c r="K738" s="34" t="s">
        <v>36</v>
      </c>
      <c r="L738" s="31" t="s">
        <v>37</v>
      </c>
    </row>
    <row r="739" spans="1:12" ht="107.25" customHeight="1">
      <c r="A739" s="2"/>
      <c r="B739" s="21">
        <v>80111600</v>
      </c>
      <c r="C739" s="31" t="s">
        <v>695</v>
      </c>
      <c r="D739" s="40" t="s">
        <v>74</v>
      </c>
      <c r="E739" s="40" t="s">
        <v>147</v>
      </c>
      <c r="F739" s="31" t="s">
        <v>38</v>
      </c>
      <c r="G739" s="31" t="s">
        <v>29</v>
      </c>
      <c r="H739" s="33">
        <v>22464000</v>
      </c>
      <c r="I739" s="33">
        <f t="shared" si="21"/>
        <v>22464000</v>
      </c>
      <c r="J739" s="34" t="s">
        <v>36</v>
      </c>
      <c r="K739" s="34" t="s">
        <v>36</v>
      </c>
      <c r="L739" s="31" t="s">
        <v>37</v>
      </c>
    </row>
    <row r="740" spans="1:12" ht="99" customHeight="1">
      <c r="A740" s="2"/>
      <c r="B740" s="21">
        <v>80111600</v>
      </c>
      <c r="C740" s="31" t="s">
        <v>696</v>
      </c>
      <c r="D740" s="40" t="s">
        <v>74</v>
      </c>
      <c r="E740" s="40" t="s">
        <v>147</v>
      </c>
      <c r="F740" s="31" t="s">
        <v>38</v>
      </c>
      <c r="G740" s="31" t="s">
        <v>29</v>
      </c>
      <c r="H740" s="33">
        <v>11000000</v>
      </c>
      <c r="I740" s="33">
        <f>+H740</f>
        <v>11000000</v>
      </c>
      <c r="J740" s="34" t="s">
        <v>36</v>
      </c>
      <c r="K740" s="34" t="s">
        <v>36</v>
      </c>
      <c r="L740" s="31" t="s">
        <v>37</v>
      </c>
    </row>
    <row r="741" spans="1:12" ht="117" customHeight="1">
      <c r="A741" s="2"/>
      <c r="B741" s="21">
        <v>80120000</v>
      </c>
      <c r="C741" s="31" t="s">
        <v>344</v>
      </c>
      <c r="D741" s="40" t="s">
        <v>65</v>
      </c>
      <c r="E741" s="31" t="s">
        <v>225</v>
      </c>
      <c r="F741" s="31" t="s">
        <v>38</v>
      </c>
      <c r="G741" s="31" t="s">
        <v>29</v>
      </c>
      <c r="H741" s="33">
        <v>53913600</v>
      </c>
      <c r="I741" s="33">
        <f t="shared" si="21"/>
        <v>53913600</v>
      </c>
      <c r="J741" s="34" t="s">
        <v>36</v>
      </c>
      <c r="K741" s="34" t="s">
        <v>36</v>
      </c>
      <c r="L741" s="31" t="s">
        <v>37</v>
      </c>
    </row>
    <row r="742" spans="1:12" ht="73.5" customHeight="1">
      <c r="A742" s="3"/>
      <c r="B742" s="21">
        <v>80111600</v>
      </c>
      <c r="C742" s="31" t="s">
        <v>345</v>
      </c>
      <c r="D742" s="56" t="s">
        <v>28</v>
      </c>
      <c r="E742" s="31" t="s">
        <v>107</v>
      </c>
      <c r="F742" s="31" t="s">
        <v>38</v>
      </c>
      <c r="G742" s="31" t="s">
        <v>29</v>
      </c>
      <c r="H742" s="33">
        <v>49920000</v>
      </c>
      <c r="I742" s="33">
        <f aca="true" t="shared" si="22" ref="I742:I751">+H742</f>
        <v>49920000</v>
      </c>
      <c r="J742" s="34" t="s">
        <v>36</v>
      </c>
      <c r="K742" s="34" t="s">
        <v>36</v>
      </c>
      <c r="L742" s="31" t="s">
        <v>37</v>
      </c>
    </row>
    <row r="743" spans="1:12" ht="73.5" customHeight="1">
      <c r="A743" s="3"/>
      <c r="B743" s="21">
        <v>80111600</v>
      </c>
      <c r="C743" s="31" t="s">
        <v>602</v>
      </c>
      <c r="D743" s="56" t="s">
        <v>74</v>
      </c>
      <c r="E743" s="31" t="s">
        <v>102</v>
      </c>
      <c r="F743" s="31" t="s">
        <v>38</v>
      </c>
      <c r="G743" s="31" t="s">
        <v>29</v>
      </c>
      <c r="H743" s="33">
        <v>28000000</v>
      </c>
      <c r="I743" s="33">
        <f t="shared" si="22"/>
        <v>28000000</v>
      </c>
      <c r="J743" s="34" t="s">
        <v>36</v>
      </c>
      <c r="K743" s="34" t="s">
        <v>36</v>
      </c>
      <c r="L743" s="31" t="s">
        <v>37</v>
      </c>
    </row>
    <row r="744" spans="1:12" ht="75" customHeight="1">
      <c r="A744" s="3"/>
      <c r="B744" s="21">
        <v>80111600</v>
      </c>
      <c r="C744" s="31" t="s">
        <v>345</v>
      </c>
      <c r="D744" s="56" t="s">
        <v>28</v>
      </c>
      <c r="E744" s="31" t="s">
        <v>107</v>
      </c>
      <c r="F744" s="31" t="s">
        <v>38</v>
      </c>
      <c r="G744" s="31" t="s">
        <v>29</v>
      </c>
      <c r="H744" s="33">
        <v>49920000</v>
      </c>
      <c r="I744" s="33">
        <f t="shared" si="22"/>
        <v>49920000</v>
      </c>
      <c r="J744" s="34" t="s">
        <v>36</v>
      </c>
      <c r="K744" s="34" t="s">
        <v>36</v>
      </c>
      <c r="L744" s="31" t="s">
        <v>37</v>
      </c>
    </row>
    <row r="745" spans="1:12" ht="66" customHeight="1">
      <c r="A745" s="3"/>
      <c r="B745" s="21">
        <v>80161500</v>
      </c>
      <c r="C745" s="31" t="s">
        <v>346</v>
      </c>
      <c r="D745" s="31" t="s">
        <v>28</v>
      </c>
      <c r="E745" s="31" t="s">
        <v>107</v>
      </c>
      <c r="F745" s="31" t="s">
        <v>38</v>
      </c>
      <c r="G745" s="31" t="s">
        <v>29</v>
      </c>
      <c r="H745" s="33">
        <v>30000000</v>
      </c>
      <c r="I745" s="33">
        <f t="shared" si="22"/>
        <v>30000000</v>
      </c>
      <c r="J745" s="34" t="s">
        <v>36</v>
      </c>
      <c r="K745" s="34" t="s">
        <v>36</v>
      </c>
      <c r="L745" s="31" t="s">
        <v>37</v>
      </c>
    </row>
    <row r="746" spans="1:12" ht="88.5" customHeight="1">
      <c r="A746" s="3"/>
      <c r="B746" s="21">
        <v>81101500</v>
      </c>
      <c r="C746" s="31" t="s">
        <v>525</v>
      </c>
      <c r="D746" s="31" t="s">
        <v>27</v>
      </c>
      <c r="E746" s="31" t="s">
        <v>164</v>
      </c>
      <c r="F746" s="31" t="s">
        <v>38</v>
      </c>
      <c r="G746" s="31" t="s">
        <v>516</v>
      </c>
      <c r="H746" s="33">
        <v>389936108</v>
      </c>
      <c r="I746" s="33">
        <f>+H746</f>
        <v>389936108</v>
      </c>
      <c r="J746" s="34" t="s">
        <v>36</v>
      </c>
      <c r="K746" s="34" t="s">
        <v>36</v>
      </c>
      <c r="L746" s="31" t="s">
        <v>37</v>
      </c>
    </row>
    <row r="747" spans="1:12" ht="75.75" customHeight="1">
      <c r="A747" s="3"/>
      <c r="B747" s="21">
        <v>80161500</v>
      </c>
      <c r="C747" s="31" t="s">
        <v>513</v>
      </c>
      <c r="D747" s="31" t="s">
        <v>27</v>
      </c>
      <c r="E747" s="31" t="s">
        <v>164</v>
      </c>
      <c r="F747" s="31" t="s">
        <v>38</v>
      </c>
      <c r="G747" s="31" t="s">
        <v>29</v>
      </c>
      <c r="H747" s="33">
        <v>16848000</v>
      </c>
      <c r="I747" s="33">
        <f>+H747</f>
        <v>16848000</v>
      </c>
      <c r="J747" s="34" t="s">
        <v>36</v>
      </c>
      <c r="K747" s="34" t="s">
        <v>36</v>
      </c>
      <c r="L747" s="31" t="s">
        <v>37</v>
      </c>
    </row>
    <row r="748" spans="1:12" ht="99" customHeight="1">
      <c r="A748" s="3"/>
      <c r="B748" s="21">
        <v>80161500</v>
      </c>
      <c r="C748" s="31" t="s">
        <v>347</v>
      </c>
      <c r="D748" s="31" t="s">
        <v>28</v>
      </c>
      <c r="E748" s="31" t="s">
        <v>107</v>
      </c>
      <c r="F748" s="31" t="s">
        <v>38</v>
      </c>
      <c r="G748" s="31" t="s">
        <v>29</v>
      </c>
      <c r="H748" s="33">
        <v>54000000</v>
      </c>
      <c r="I748" s="33">
        <f t="shared" si="22"/>
        <v>54000000</v>
      </c>
      <c r="J748" s="34" t="s">
        <v>36</v>
      </c>
      <c r="K748" s="34" t="s">
        <v>36</v>
      </c>
      <c r="L748" s="31" t="s">
        <v>37</v>
      </c>
    </row>
    <row r="749" spans="1:12" ht="114" customHeight="1">
      <c r="A749" s="3"/>
      <c r="B749" s="21">
        <v>80161500</v>
      </c>
      <c r="C749" s="31" t="s">
        <v>348</v>
      </c>
      <c r="D749" s="31" t="s">
        <v>28</v>
      </c>
      <c r="E749" s="31" t="s">
        <v>107</v>
      </c>
      <c r="F749" s="31" t="s">
        <v>38</v>
      </c>
      <c r="G749" s="31" t="s">
        <v>29</v>
      </c>
      <c r="H749" s="33">
        <v>36000000</v>
      </c>
      <c r="I749" s="33">
        <f t="shared" si="22"/>
        <v>36000000</v>
      </c>
      <c r="J749" s="34" t="s">
        <v>36</v>
      </c>
      <c r="K749" s="34" t="s">
        <v>36</v>
      </c>
      <c r="L749" s="31" t="s">
        <v>37</v>
      </c>
    </row>
    <row r="750" spans="1:12" ht="88.5" customHeight="1">
      <c r="A750" s="3"/>
      <c r="B750" s="21">
        <v>80161500</v>
      </c>
      <c r="C750" s="31" t="s">
        <v>349</v>
      </c>
      <c r="D750" s="31" t="s">
        <v>28</v>
      </c>
      <c r="E750" s="31" t="s">
        <v>107</v>
      </c>
      <c r="F750" s="31" t="s">
        <v>38</v>
      </c>
      <c r="G750" s="31" t="s">
        <v>29</v>
      </c>
      <c r="H750" s="33">
        <v>60000000</v>
      </c>
      <c r="I750" s="33">
        <f t="shared" si="22"/>
        <v>60000000</v>
      </c>
      <c r="J750" s="34" t="s">
        <v>36</v>
      </c>
      <c r="K750" s="34" t="s">
        <v>36</v>
      </c>
      <c r="L750" s="31" t="s">
        <v>37</v>
      </c>
    </row>
    <row r="751" spans="1:12" ht="88.5" customHeight="1">
      <c r="A751" s="3"/>
      <c r="B751" s="21">
        <v>80111600</v>
      </c>
      <c r="C751" s="31" t="s">
        <v>350</v>
      </c>
      <c r="D751" s="53" t="s">
        <v>28</v>
      </c>
      <c r="E751" s="31" t="s">
        <v>351</v>
      </c>
      <c r="F751" s="31" t="s">
        <v>38</v>
      </c>
      <c r="G751" s="31" t="s">
        <v>29</v>
      </c>
      <c r="H751" s="66">
        <v>99840000</v>
      </c>
      <c r="I751" s="33">
        <f t="shared" si="22"/>
        <v>99840000</v>
      </c>
      <c r="J751" s="34" t="s">
        <v>36</v>
      </c>
      <c r="K751" s="34" t="s">
        <v>36</v>
      </c>
      <c r="L751" s="31" t="s">
        <v>37</v>
      </c>
    </row>
    <row r="752" spans="1:12" ht="88.5" customHeight="1">
      <c r="A752" s="3"/>
      <c r="B752" s="21">
        <v>80111600</v>
      </c>
      <c r="C752" s="31" t="s">
        <v>477</v>
      </c>
      <c r="D752" s="53" t="s">
        <v>143</v>
      </c>
      <c r="E752" s="31" t="s">
        <v>351</v>
      </c>
      <c r="F752" s="31" t="s">
        <v>38</v>
      </c>
      <c r="G752" s="31" t="s">
        <v>29</v>
      </c>
      <c r="H752" s="66">
        <v>4828824</v>
      </c>
      <c r="I752" s="33">
        <f aca="true" t="shared" si="23" ref="I752:I759">+H752</f>
        <v>4828824</v>
      </c>
      <c r="J752" s="34" t="s">
        <v>36</v>
      </c>
      <c r="K752" s="34" t="s">
        <v>36</v>
      </c>
      <c r="L752" s="31" t="s">
        <v>37</v>
      </c>
    </row>
    <row r="753" spans="1:12" ht="88.5" customHeight="1">
      <c r="A753" s="3"/>
      <c r="B753" s="21">
        <v>80111600</v>
      </c>
      <c r="C753" s="31" t="s">
        <v>352</v>
      </c>
      <c r="D753" s="53" t="s">
        <v>28</v>
      </c>
      <c r="E753" s="31" t="s">
        <v>351</v>
      </c>
      <c r="F753" s="31" t="s">
        <v>38</v>
      </c>
      <c r="G753" s="31" t="s">
        <v>29</v>
      </c>
      <c r="H753" s="66">
        <v>64771200</v>
      </c>
      <c r="I753" s="33">
        <f t="shared" si="23"/>
        <v>64771200</v>
      </c>
      <c r="J753" s="34" t="s">
        <v>36</v>
      </c>
      <c r="K753" s="34" t="s">
        <v>36</v>
      </c>
      <c r="L753" s="31" t="s">
        <v>37</v>
      </c>
    </row>
    <row r="754" spans="1:12" ht="88.5" customHeight="1">
      <c r="A754" s="3"/>
      <c r="B754" s="21">
        <v>80111600</v>
      </c>
      <c r="C754" s="31" t="s">
        <v>353</v>
      </c>
      <c r="D754" s="53" t="s">
        <v>28</v>
      </c>
      <c r="E754" s="31" t="s">
        <v>351</v>
      </c>
      <c r="F754" s="31" t="s">
        <v>38</v>
      </c>
      <c r="G754" s="31" t="s">
        <v>29</v>
      </c>
      <c r="H754" s="66">
        <v>39686400</v>
      </c>
      <c r="I754" s="33">
        <f t="shared" si="23"/>
        <v>39686400</v>
      </c>
      <c r="J754" s="34" t="s">
        <v>36</v>
      </c>
      <c r="K754" s="34" t="s">
        <v>36</v>
      </c>
      <c r="L754" s="31" t="s">
        <v>37</v>
      </c>
    </row>
    <row r="755" spans="1:12" ht="88.5" customHeight="1">
      <c r="A755" s="3"/>
      <c r="B755" s="21">
        <v>80111600</v>
      </c>
      <c r="C755" s="31" t="s">
        <v>353</v>
      </c>
      <c r="D755" s="53" t="s">
        <v>74</v>
      </c>
      <c r="E755" s="31" t="s">
        <v>147</v>
      </c>
      <c r="F755" s="31" t="s">
        <v>38</v>
      </c>
      <c r="G755" s="31" t="s">
        <v>29</v>
      </c>
      <c r="H755" s="66">
        <v>20000000</v>
      </c>
      <c r="I755" s="33">
        <f t="shared" si="23"/>
        <v>20000000</v>
      </c>
      <c r="J755" s="34" t="s">
        <v>36</v>
      </c>
      <c r="K755" s="34" t="s">
        <v>36</v>
      </c>
      <c r="L755" s="31" t="s">
        <v>37</v>
      </c>
    </row>
    <row r="756" spans="1:12" ht="88.5" customHeight="1">
      <c r="A756" s="3"/>
      <c r="B756" s="21">
        <v>80111600</v>
      </c>
      <c r="C756" s="31" t="s">
        <v>471</v>
      </c>
      <c r="D756" s="53" t="s">
        <v>65</v>
      </c>
      <c r="E756" s="31" t="s">
        <v>225</v>
      </c>
      <c r="F756" s="31" t="s">
        <v>38</v>
      </c>
      <c r="G756" s="31" t="s">
        <v>29</v>
      </c>
      <c r="H756" s="66">
        <v>9000000</v>
      </c>
      <c r="I756" s="33">
        <f t="shared" si="23"/>
        <v>9000000</v>
      </c>
      <c r="J756" s="34" t="s">
        <v>36</v>
      </c>
      <c r="K756" s="34" t="s">
        <v>36</v>
      </c>
      <c r="L756" s="31" t="s">
        <v>37</v>
      </c>
    </row>
    <row r="757" spans="1:12" ht="88.5" customHeight="1">
      <c r="A757" s="3"/>
      <c r="B757" s="21">
        <v>77101501</v>
      </c>
      <c r="C757" s="31" t="s">
        <v>354</v>
      </c>
      <c r="D757" s="53" t="s">
        <v>74</v>
      </c>
      <c r="E757" s="31" t="s">
        <v>85</v>
      </c>
      <c r="F757" s="31" t="s">
        <v>38</v>
      </c>
      <c r="G757" s="31" t="s">
        <v>29</v>
      </c>
      <c r="H757" s="33">
        <v>70000000</v>
      </c>
      <c r="I757" s="33">
        <f t="shared" si="23"/>
        <v>70000000</v>
      </c>
      <c r="J757" s="34" t="s">
        <v>36</v>
      </c>
      <c r="K757" s="34" t="s">
        <v>36</v>
      </c>
      <c r="L757" s="31" t="s">
        <v>37</v>
      </c>
    </row>
    <row r="758" spans="1:12" ht="88.5" customHeight="1">
      <c r="A758" s="3"/>
      <c r="B758" s="21">
        <v>84111802</v>
      </c>
      <c r="C758" s="31" t="s">
        <v>355</v>
      </c>
      <c r="D758" s="53" t="s">
        <v>74</v>
      </c>
      <c r="E758" s="31" t="s">
        <v>351</v>
      </c>
      <c r="F758" s="31" t="s">
        <v>38</v>
      </c>
      <c r="G758" s="31" t="s">
        <v>29</v>
      </c>
      <c r="H758" s="66">
        <v>120000000</v>
      </c>
      <c r="I758" s="33">
        <f>+H758</f>
        <v>120000000</v>
      </c>
      <c r="J758" s="34" t="s">
        <v>36</v>
      </c>
      <c r="K758" s="34" t="s">
        <v>36</v>
      </c>
      <c r="L758" s="31" t="s">
        <v>37</v>
      </c>
    </row>
    <row r="759" spans="1:12" ht="88.5" customHeight="1">
      <c r="A759" s="3"/>
      <c r="B759" s="21">
        <v>84111802</v>
      </c>
      <c r="C759" s="31" t="s">
        <v>355</v>
      </c>
      <c r="D759" s="53" t="s">
        <v>28</v>
      </c>
      <c r="E759" s="31" t="s">
        <v>351</v>
      </c>
      <c r="F759" s="31" t="s">
        <v>38</v>
      </c>
      <c r="G759" s="31" t="s">
        <v>29</v>
      </c>
      <c r="H759" s="66">
        <v>120000000</v>
      </c>
      <c r="I759" s="33">
        <f t="shared" si="23"/>
        <v>120000000</v>
      </c>
      <c r="J759" s="34" t="s">
        <v>36</v>
      </c>
      <c r="K759" s="34" t="s">
        <v>36</v>
      </c>
      <c r="L759" s="31" t="s">
        <v>37</v>
      </c>
    </row>
    <row r="760" spans="1:12" ht="74.25" customHeight="1">
      <c r="A760" s="3"/>
      <c r="B760" s="21">
        <v>80111600</v>
      </c>
      <c r="C760" s="31" t="s">
        <v>356</v>
      </c>
      <c r="D760" s="31" t="s">
        <v>28</v>
      </c>
      <c r="E760" s="31" t="s">
        <v>107</v>
      </c>
      <c r="F760" s="31" t="s">
        <v>38</v>
      </c>
      <c r="G760" s="31" t="s">
        <v>29</v>
      </c>
      <c r="H760" s="33">
        <v>49920000</v>
      </c>
      <c r="I760" s="33">
        <f>+H760</f>
        <v>49920000</v>
      </c>
      <c r="J760" s="34" t="s">
        <v>36</v>
      </c>
      <c r="K760" s="34" t="s">
        <v>36</v>
      </c>
      <c r="L760" s="31" t="s">
        <v>37</v>
      </c>
    </row>
    <row r="761" spans="1:12" ht="88.5" customHeight="1">
      <c r="A761" s="3"/>
      <c r="B761" s="21">
        <v>80111600</v>
      </c>
      <c r="C761" s="31" t="s">
        <v>356</v>
      </c>
      <c r="D761" s="31" t="s">
        <v>28</v>
      </c>
      <c r="E761" s="31" t="s">
        <v>107</v>
      </c>
      <c r="F761" s="31" t="s">
        <v>38</v>
      </c>
      <c r="G761" s="31" t="s">
        <v>29</v>
      </c>
      <c r="H761" s="33">
        <v>49920000</v>
      </c>
      <c r="I761" s="33">
        <f aca="true" t="shared" si="24" ref="I761:I769">+H761</f>
        <v>49920000</v>
      </c>
      <c r="J761" s="34" t="s">
        <v>36</v>
      </c>
      <c r="K761" s="34" t="s">
        <v>36</v>
      </c>
      <c r="L761" s="31" t="s">
        <v>37</v>
      </c>
    </row>
    <row r="762" spans="1:12" ht="88.5" customHeight="1">
      <c r="A762" s="3"/>
      <c r="B762" s="21">
        <v>80111600</v>
      </c>
      <c r="C762" s="31" t="s">
        <v>356</v>
      </c>
      <c r="D762" s="31" t="s">
        <v>65</v>
      </c>
      <c r="E762" s="31" t="s">
        <v>468</v>
      </c>
      <c r="F762" s="31" t="s">
        <v>38</v>
      </c>
      <c r="G762" s="31" t="s">
        <v>29</v>
      </c>
      <c r="H762" s="33">
        <v>40000000</v>
      </c>
      <c r="I762" s="33">
        <f t="shared" si="24"/>
        <v>40000000</v>
      </c>
      <c r="J762" s="34" t="s">
        <v>36</v>
      </c>
      <c r="K762" s="34" t="s">
        <v>36</v>
      </c>
      <c r="L762" s="31" t="s">
        <v>37</v>
      </c>
    </row>
    <row r="763" spans="1:12" ht="88.5" customHeight="1">
      <c r="A763" s="3"/>
      <c r="B763" s="21">
        <v>80111600</v>
      </c>
      <c r="C763" s="31" t="s">
        <v>356</v>
      </c>
      <c r="D763" s="31" t="s">
        <v>28</v>
      </c>
      <c r="E763" s="31" t="s">
        <v>107</v>
      </c>
      <c r="F763" s="31" t="s">
        <v>38</v>
      </c>
      <c r="G763" s="31" t="s">
        <v>29</v>
      </c>
      <c r="H763" s="33">
        <v>62400000</v>
      </c>
      <c r="I763" s="33">
        <f t="shared" si="24"/>
        <v>62400000</v>
      </c>
      <c r="J763" s="34" t="s">
        <v>36</v>
      </c>
      <c r="K763" s="34" t="s">
        <v>36</v>
      </c>
      <c r="L763" s="31" t="s">
        <v>37</v>
      </c>
    </row>
    <row r="764" spans="1:12" ht="88.5" customHeight="1">
      <c r="A764" s="3"/>
      <c r="B764" s="21">
        <v>80111600</v>
      </c>
      <c r="C764" s="31" t="s">
        <v>356</v>
      </c>
      <c r="D764" s="31" t="s">
        <v>28</v>
      </c>
      <c r="E764" s="31" t="s">
        <v>107</v>
      </c>
      <c r="F764" s="31" t="s">
        <v>38</v>
      </c>
      <c r="G764" s="31" t="s">
        <v>29</v>
      </c>
      <c r="H764" s="33">
        <v>49920000</v>
      </c>
      <c r="I764" s="33">
        <f t="shared" si="24"/>
        <v>49920000</v>
      </c>
      <c r="J764" s="34" t="s">
        <v>36</v>
      </c>
      <c r="K764" s="34" t="s">
        <v>36</v>
      </c>
      <c r="L764" s="31" t="s">
        <v>37</v>
      </c>
    </row>
    <row r="765" spans="1:12" ht="88.5" customHeight="1">
      <c r="A765" s="3"/>
      <c r="B765" s="21">
        <v>80111600</v>
      </c>
      <c r="C765" s="31" t="s">
        <v>586</v>
      </c>
      <c r="D765" s="31" t="s">
        <v>134</v>
      </c>
      <c r="E765" s="31" t="s">
        <v>132</v>
      </c>
      <c r="F765" s="31" t="s">
        <v>38</v>
      </c>
      <c r="G765" s="31" t="s">
        <v>29</v>
      </c>
      <c r="H765" s="33">
        <v>11232000</v>
      </c>
      <c r="I765" s="33">
        <f t="shared" si="24"/>
        <v>11232000</v>
      </c>
      <c r="J765" s="34" t="s">
        <v>36</v>
      </c>
      <c r="K765" s="34" t="s">
        <v>36</v>
      </c>
      <c r="L765" s="31" t="s">
        <v>37</v>
      </c>
    </row>
    <row r="766" spans="1:12" ht="88.5" customHeight="1">
      <c r="A766" s="3"/>
      <c r="B766" s="21">
        <v>80111600</v>
      </c>
      <c r="C766" s="31" t="s">
        <v>532</v>
      </c>
      <c r="D766" s="31" t="s">
        <v>134</v>
      </c>
      <c r="E766" s="31" t="s">
        <v>358</v>
      </c>
      <c r="F766" s="31" t="s">
        <v>38</v>
      </c>
      <c r="G766" s="31" t="s">
        <v>29</v>
      </c>
      <c r="H766" s="33">
        <v>10000000</v>
      </c>
      <c r="I766" s="33">
        <f>+H766</f>
        <v>10000000</v>
      </c>
      <c r="J766" s="34" t="s">
        <v>36</v>
      </c>
      <c r="K766" s="34" t="s">
        <v>36</v>
      </c>
      <c r="L766" s="31" t="s">
        <v>37</v>
      </c>
    </row>
    <row r="767" spans="1:12" ht="88.5" customHeight="1">
      <c r="A767" s="3"/>
      <c r="B767" s="21">
        <v>80111600</v>
      </c>
      <c r="C767" s="31" t="s">
        <v>689</v>
      </c>
      <c r="D767" s="31" t="s">
        <v>74</v>
      </c>
      <c r="E767" s="31" t="s">
        <v>132</v>
      </c>
      <c r="F767" s="31" t="s">
        <v>38</v>
      </c>
      <c r="G767" s="31" t="s">
        <v>494</v>
      </c>
      <c r="H767" s="33">
        <v>12000000</v>
      </c>
      <c r="I767" s="33">
        <f t="shared" si="24"/>
        <v>12000000</v>
      </c>
      <c r="J767" s="34" t="s">
        <v>36</v>
      </c>
      <c r="K767" s="34" t="s">
        <v>36</v>
      </c>
      <c r="L767" s="31" t="s">
        <v>37</v>
      </c>
    </row>
    <row r="768" spans="1:12" ht="88.5" customHeight="1">
      <c r="A768" s="3"/>
      <c r="B768" s="21">
        <v>80111600</v>
      </c>
      <c r="C768" s="31" t="s">
        <v>689</v>
      </c>
      <c r="D768" s="31" t="s">
        <v>74</v>
      </c>
      <c r="E768" s="31" t="s">
        <v>132</v>
      </c>
      <c r="F768" s="31" t="s">
        <v>38</v>
      </c>
      <c r="G768" s="31" t="s">
        <v>494</v>
      </c>
      <c r="H768" s="33">
        <v>12000000</v>
      </c>
      <c r="I768" s="33">
        <f>+H768</f>
        <v>12000000</v>
      </c>
      <c r="J768" s="34" t="s">
        <v>36</v>
      </c>
      <c r="K768" s="34" t="s">
        <v>36</v>
      </c>
      <c r="L768" s="31" t="s">
        <v>37</v>
      </c>
    </row>
    <row r="769" spans="1:12" ht="88.5" customHeight="1">
      <c r="A769" s="3"/>
      <c r="B769" s="21">
        <v>80111600</v>
      </c>
      <c r="C769" s="31" t="s">
        <v>356</v>
      </c>
      <c r="D769" s="31" t="s">
        <v>28</v>
      </c>
      <c r="E769" s="31" t="s">
        <v>107</v>
      </c>
      <c r="F769" s="31" t="s">
        <v>38</v>
      </c>
      <c r="G769" s="31" t="s">
        <v>29</v>
      </c>
      <c r="H769" s="33">
        <v>49920000</v>
      </c>
      <c r="I769" s="33">
        <f t="shared" si="24"/>
        <v>49920000</v>
      </c>
      <c r="J769" s="34" t="s">
        <v>36</v>
      </c>
      <c r="K769" s="34" t="s">
        <v>36</v>
      </c>
      <c r="L769" s="31" t="s">
        <v>37</v>
      </c>
    </row>
    <row r="770" spans="1:12" ht="88.5" customHeight="1">
      <c r="A770" s="3"/>
      <c r="B770" s="21">
        <v>80111600</v>
      </c>
      <c r="C770" s="31" t="s">
        <v>357</v>
      </c>
      <c r="D770" s="31" t="s">
        <v>28</v>
      </c>
      <c r="E770" s="31" t="s">
        <v>107</v>
      </c>
      <c r="F770" s="31" t="s">
        <v>38</v>
      </c>
      <c r="G770" s="31" t="s">
        <v>29</v>
      </c>
      <c r="H770" s="35">
        <v>49920000</v>
      </c>
      <c r="I770" s="33">
        <f>+H770</f>
        <v>49920000</v>
      </c>
      <c r="J770" s="34" t="s">
        <v>36</v>
      </c>
      <c r="K770" s="34" t="s">
        <v>36</v>
      </c>
      <c r="L770" s="31" t="s">
        <v>37</v>
      </c>
    </row>
    <row r="771" spans="1:12" ht="88.5" customHeight="1">
      <c r="A771" s="3"/>
      <c r="B771" s="21">
        <v>80111600</v>
      </c>
      <c r="C771" s="31" t="s">
        <v>446</v>
      </c>
      <c r="D771" s="40" t="s">
        <v>28</v>
      </c>
      <c r="E771" s="31" t="s">
        <v>225</v>
      </c>
      <c r="F771" s="31" t="s">
        <v>38</v>
      </c>
      <c r="G771" s="31" t="s">
        <v>29</v>
      </c>
      <c r="H771" s="35">
        <v>31200000</v>
      </c>
      <c r="I771" s="33">
        <f aca="true" t="shared" si="25" ref="I771:I783">+H771</f>
        <v>31200000</v>
      </c>
      <c r="J771" s="34" t="s">
        <v>36</v>
      </c>
      <c r="K771" s="34" t="s">
        <v>36</v>
      </c>
      <c r="L771" s="31" t="s">
        <v>37</v>
      </c>
    </row>
    <row r="772" spans="1:12" ht="88.5" customHeight="1">
      <c r="A772" s="3"/>
      <c r="B772" s="21">
        <v>80111600</v>
      </c>
      <c r="C772" s="31" t="s">
        <v>447</v>
      </c>
      <c r="D772" s="40" t="s">
        <v>28</v>
      </c>
      <c r="E772" s="31" t="s">
        <v>225</v>
      </c>
      <c r="F772" s="31" t="s">
        <v>38</v>
      </c>
      <c r="G772" s="31" t="s">
        <v>29</v>
      </c>
      <c r="H772" s="35">
        <v>18720000</v>
      </c>
      <c r="I772" s="33">
        <f t="shared" si="25"/>
        <v>18720000</v>
      </c>
      <c r="J772" s="34" t="s">
        <v>36</v>
      </c>
      <c r="K772" s="34" t="s">
        <v>36</v>
      </c>
      <c r="L772" s="31" t="s">
        <v>37</v>
      </c>
    </row>
    <row r="773" spans="1:12" ht="88.5" customHeight="1">
      <c r="A773" s="3"/>
      <c r="B773" s="21">
        <v>80111600</v>
      </c>
      <c r="C773" s="31" t="s">
        <v>448</v>
      </c>
      <c r="D773" s="40" t="s">
        <v>65</v>
      </c>
      <c r="E773" s="31" t="s">
        <v>225</v>
      </c>
      <c r="F773" s="31" t="s">
        <v>38</v>
      </c>
      <c r="G773" s="31" t="s">
        <v>29</v>
      </c>
      <c r="H773" s="35">
        <v>40000000</v>
      </c>
      <c r="I773" s="33">
        <f t="shared" si="25"/>
        <v>40000000</v>
      </c>
      <c r="J773" s="34" t="s">
        <v>36</v>
      </c>
      <c r="K773" s="34" t="s">
        <v>36</v>
      </c>
      <c r="L773" s="31" t="s">
        <v>37</v>
      </c>
    </row>
    <row r="774" spans="1:12" ht="88.5" customHeight="1">
      <c r="A774" s="3"/>
      <c r="B774" s="21">
        <v>80111600</v>
      </c>
      <c r="C774" s="31" t="s">
        <v>444</v>
      </c>
      <c r="D774" s="40" t="s">
        <v>65</v>
      </c>
      <c r="E774" s="31" t="s">
        <v>225</v>
      </c>
      <c r="F774" s="31" t="s">
        <v>38</v>
      </c>
      <c r="G774" s="31" t="s">
        <v>29</v>
      </c>
      <c r="H774" s="35">
        <v>42000000</v>
      </c>
      <c r="I774" s="33">
        <f t="shared" si="25"/>
        <v>42000000</v>
      </c>
      <c r="J774" s="34" t="s">
        <v>36</v>
      </c>
      <c r="K774" s="34" t="s">
        <v>36</v>
      </c>
      <c r="L774" s="31" t="s">
        <v>37</v>
      </c>
    </row>
    <row r="775" spans="1:12" ht="88.5" customHeight="1">
      <c r="A775" s="3"/>
      <c r="B775" s="21">
        <v>80111600</v>
      </c>
      <c r="C775" s="31" t="s">
        <v>445</v>
      </c>
      <c r="D775" s="40" t="s">
        <v>65</v>
      </c>
      <c r="E775" s="31" t="s">
        <v>225</v>
      </c>
      <c r="F775" s="31" t="s">
        <v>38</v>
      </c>
      <c r="G775" s="31" t="s">
        <v>29</v>
      </c>
      <c r="H775" s="35">
        <v>55000000</v>
      </c>
      <c r="I775" s="33">
        <f t="shared" si="25"/>
        <v>55000000</v>
      </c>
      <c r="J775" s="34" t="s">
        <v>36</v>
      </c>
      <c r="K775" s="34" t="s">
        <v>36</v>
      </c>
      <c r="L775" s="31" t="s">
        <v>37</v>
      </c>
    </row>
    <row r="776" spans="1:12" ht="88.5" customHeight="1">
      <c r="A776" s="3"/>
      <c r="B776" s="21">
        <v>80111600</v>
      </c>
      <c r="C776" s="31" t="s">
        <v>693</v>
      </c>
      <c r="D776" s="40" t="s">
        <v>74</v>
      </c>
      <c r="E776" s="31" t="s">
        <v>132</v>
      </c>
      <c r="F776" s="31" t="s">
        <v>38</v>
      </c>
      <c r="G776" s="31" t="s">
        <v>455</v>
      </c>
      <c r="H776" s="35">
        <v>39000000</v>
      </c>
      <c r="I776" s="33">
        <f>+H776</f>
        <v>39000000</v>
      </c>
      <c r="J776" s="34" t="s">
        <v>36</v>
      </c>
      <c r="K776" s="34" t="s">
        <v>36</v>
      </c>
      <c r="L776" s="31" t="s">
        <v>37</v>
      </c>
    </row>
    <row r="777" spans="1:12" ht="88.5" customHeight="1">
      <c r="A777" s="3"/>
      <c r="B777" s="21">
        <v>80111600</v>
      </c>
      <c r="C777" s="31" t="s">
        <v>711</v>
      </c>
      <c r="D777" s="40" t="s">
        <v>74</v>
      </c>
      <c r="E777" s="31" t="s">
        <v>225</v>
      </c>
      <c r="F777" s="31" t="s">
        <v>38</v>
      </c>
      <c r="G777" s="31" t="s">
        <v>455</v>
      </c>
      <c r="H777" s="35">
        <v>25000000</v>
      </c>
      <c r="I777" s="33">
        <f t="shared" si="25"/>
        <v>25000000</v>
      </c>
      <c r="J777" s="34" t="s">
        <v>36</v>
      </c>
      <c r="K777" s="34" t="s">
        <v>36</v>
      </c>
      <c r="L777" s="31" t="s">
        <v>37</v>
      </c>
    </row>
    <row r="778" spans="1:12" ht="88.5" customHeight="1">
      <c r="A778" s="3"/>
      <c r="B778" s="21">
        <v>80111600</v>
      </c>
      <c r="C778" s="31" t="s">
        <v>762</v>
      </c>
      <c r="D778" s="40" t="s">
        <v>242</v>
      </c>
      <c r="E778" s="31" t="s">
        <v>407</v>
      </c>
      <c r="F778" s="31" t="s">
        <v>38</v>
      </c>
      <c r="G778" s="31" t="s">
        <v>29</v>
      </c>
      <c r="H778" s="35">
        <v>5000000</v>
      </c>
      <c r="I778" s="33">
        <f t="shared" si="25"/>
        <v>5000000</v>
      </c>
      <c r="J778" s="34" t="s">
        <v>36</v>
      </c>
      <c r="K778" s="34" t="s">
        <v>36</v>
      </c>
      <c r="L778" s="31" t="s">
        <v>37</v>
      </c>
    </row>
    <row r="779" spans="1:12" ht="88.5" customHeight="1">
      <c r="A779" s="3"/>
      <c r="B779" s="21">
        <v>80111600</v>
      </c>
      <c r="C779" s="31" t="s">
        <v>692</v>
      </c>
      <c r="D779" s="40" t="s">
        <v>74</v>
      </c>
      <c r="E779" s="31" t="s">
        <v>147</v>
      </c>
      <c r="F779" s="31" t="s">
        <v>38</v>
      </c>
      <c r="G779" s="31" t="s">
        <v>29</v>
      </c>
      <c r="H779" s="35">
        <v>30000000</v>
      </c>
      <c r="I779" s="33">
        <f t="shared" si="25"/>
        <v>30000000</v>
      </c>
      <c r="J779" s="34" t="s">
        <v>36</v>
      </c>
      <c r="K779" s="34" t="s">
        <v>36</v>
      </c>
      <c r="L779" s="31" t="s">
        <v>37</v>
      </c>
    </row>
    <row r="780" spans="1:12" ht="88.5" customHeight="1">
      <c r="A780" s="3"/>
      <c r="B780" s="21">
        <v>80111600</v>
      </c>
      <c r="C780" s="31" t="s">
        <v>810</v>
      </c>
      <c r="D780" s="40" t="s">
        <v>758</v>
      </c>
      <c r="E780" s="31" t="s">
        <v>321</v>
      </c>
      <c r="F780" s="31" t="s">
        <v>417</v>
      </c>
      <c r="G780" s="31" t="s">
        <v>455</v>
      </c>
      <c r="H780" s="35">
        <v>4000000</v>
      </c>
      <c r="I780" s="33">
        <f t="shared" si="25"/>
        <v>4000000</v>
      </c>
      <c r="J780" s="34" t="s">
        <v>36</v>
      </c>
      <c r="K780" s="34" t="s">
        <v>36</v>
      </c>
      <c r="L780" s="31" t="s">
        <v>37</v>
      </c>
    </row>
    <row r="781" spans="1:12" ht="88.5" customHeight="1">
      <c r="A781" s="3"/>
      <c r="B781" s="21">
        <v>80111600</v>
      </c>
      <c r="C781" s="31" t="s">
        <v>788</v>
      </c>
      <c r="D781" s="40" t="s">
        <v>242</v>
      </c>
      <c r="E781" s="31" t="s">
        <v>358</v>
      </c>
      <c r="F781" s="31" t="s">
        <v>417</v>
      </c>
      <c r="G781" s="31" t="s">
        <v>82</v>
      </c>
      <c r="H781" s="35">
        <v>15000000</v>
      </c>
      <c r="I781" s="33">
        <f t="shared" si="25"/>
        <v>15000000</v>
      </c>
      <c r="J781" s="34" t="s">
        <v>36</v>
      </c>
      <c r="K781" s="34" t="s">
        <v>36</v>
      </c>
      <c r="L781" s="31" t="s">
        <v>37</v>
      </c>
    </row>
    <row r="782" spans="1:12" ht="88.5" customHeight="1">
      <c r="A782" s="3"/>
      <c r="B782" s="21">
        <v>80111600</v>
      </c>
      <c r="C782" s="31" t="s">
        <v>486</v>
      </c>
      <c r="D782" s="40" t="s">
        <v>242</v>
      </c>
      <c r="E782" s="31" t="s">
        <v>463</v>
      </c>
      <c r="F782" s="31" t="s">
        <v>38</v>
      </c>
      <c r="G782" s="31" t="s">
        <v>455</v>
      </c>
      <c r="H782" s="35">
        <v>10000000</v>
      </c>
      <c r="I782" s="33">
        <f t="shared" si="25"/>
        <v>10000000</v>
      </c>
      <c r="J782" s="34" t="s">
        <v>36</v>
      </c>
      <c r="K782" s="34" t="s">
        <v>36</v>
      </c>
      <c r="L782" s="31" t="s">
        <v>37</v>
      </c>
    </row>
    <row r="783" spans="1:12" ht="88.5" customHeight="1">
      <c r="A783" s="3"/>
      <c r="B783" s="21">
        <v>80111600</v>
      </c>
      <c r="C783" s="31" t="s">
        <v>359</v>
      </c>
      <c r="D783" s="40" t="s">
        <v>242</v>
      </c>
      <c r="E783" s="31" t="s">
        <v>132</v>
      </c>
      <c r="F783" s="31" t="s">
        <v>38</v>
      </c>
      <c r="G783" s="31" t="s">
        <v>82</v>
      </c>
      <c r="H783" s="35">
        <v>75000000</v>
      </c>
      <c r="I783" s="33">
        <f t="shared" si="25"/>
        <v>75000000</v>
      </c>
      <c r="J783" s="34" t="s">
        <v>36</v>
      </c>
      <c r="K783" s="34" t="s">
        <v>36</v>
      </c>
      <c r="L783" s="31" t="s">
        <v>37</v>
      </c>
    </row>
    <row r="784" spans="1:12" ht="88.5" customHeight="1">
      <c r="A784" s="2"/>
      <c r="B784" s="21">
        <v>80111601</v>
      </c>
      <c r="C784" s="31" t="s">
        <v>360</v>
      </c>
      <c r="D784" s="31" t="s">
        <v>65</v>
      </c>
      <c r="E784" s="31" t="s">
        <v>225</v>
      </c>
      <c r="F784" s="31" t="s">
        <v>38</v>
      </c>
      <c r="G784" s="31" t="s">
        <v>29</v>
      </c>
      <c r="H784" s="35">
        <v>36400000</v>
      </c>
      <c r="I784" s="33">
        <f>+H784</f>
        <v>36400000</v>
      </c>
      <c r="J784" s="34" t="s">
        <v>36</v>
      </c>
      <c r="K784" s="34" t="s">
        <v>36</v>
      </c>
      <c r="L784" s="31" t="s">
        <v>37</v>
      </c>
    </row>
    <row r="785" spans="1:12" ht="88.5" customHeight="1">
      <c r="A785" s="2"/>
      <c r="B785" s="21">
        <f aca="true" t="shared" si="26" ref="B785:B816">+B784</f>
        <v>80111601</v>
      </c>
      <c r="C785" s="31" t="s">
        <v>361</v>
      </c>
      <c r="D785" s="31" t="s">
        <v>65</v>
      </c>
      <c r="E785" s="31" t="s">
        <v>225</v>
      </c>
      <c r="F785" s="31" t="s">
        <v>38</v>
      </c>
      <c r="G785" s="31" t="s">
        <v>29</v>
      </c>
      <c r="H785" s="35">
        <v>41600000</v>
      </c>
      <c r="I785" s="33">
        <f aca="true" t="shared" si="27" ref="I785:I798">+H785</f>
        <v>41600000</v>
      </c>
      <c r="J785" s="34" t="s">
        <v>36</v>
      </c>
      <c r="K785" s="34" t="s">
        <v>36</v>
      </c>
      <c r="L785" s="31" t="s">
        <v>37</v>
      </c>
    </row>
    <row r="786" spans="1:12" ht="88.5" customHeight="1">
      <c r="A786" s="2"/>
      <c r="B786" s="21">
        <f t="shared" si="26"/>
        <v>80111601</v>
      </c>
      <c r="C786" s="31" t="s">
        <v>362</v>
      </c>
      <c r="D786" s="31" t="s">
        <v>28</v>
      </c>
      <c r="E786" s="31" t="s">
        <v>225</v>
      </c>
      <c r="F786" s="31" t="s">
        <v>38</v>
      </c>
      <c r="G786" s="31" t="s">
        <v>29</v>
      </c>
      <c r="H786" s="35">
        <v>13520000</v>
      </c>
      <c r="I786" s="33">
        <f t="shared" si="27"/>
        <v>13520000</v>
      </c>
      <c r="J786" s="34" t="s">
        <v>36</v>
      </c>
      <c r="K786" s="34" t="s">
        <v>36</v>
      </c>
      <c r="L786" s="31" t="s">
        <v>37</v>
      </c>
    </row>
    <row r="787" spans="1:12" ht="88.5" customHeight="1">
      <c r="A787" s="2"/>
      <c r="B787" s="21">
        <v>80111614</v>
      </c>
      <c r="C787" s="31" t="s">
        <v>363</v>
      </c>
      <c r="D787" s="31" t="s">
        <v>28</v>
      </c>
      <c r="E787" s="31" t="s">
        <v>225</v>
      </c>
      <c r="F787" s="31" t="s">
        <v>38</v>
      </c>
      <c r="G787" s="31" t="s">
        <v>29</v>
      </c>
      <c r="H787" s="35">
        <v>18720000</v>
      </c>
      <c r="I787" s="33">
        <f t="shared" si="27"/>
        <v>18720000</v>
      </c>
      <c r="J787" s="34" t="s">
        <v>36</v>
      </c>
      <c r="K787" s="34" t="s">
        <v>36</v>
      </c>
      <c r="L787" s="31" t="s">
        <v>37</v>
      </c>
    </row>
    <row r="788" spans="1:12" s="67" customFormat="1" ht="88.5" customHeight="1">
      <c r="A788" s="2"/>
      <c r="B788" s="21">
        <f t="shared" si="26"/>
        <v>80111614</v>
      </c>
      <c r="C788" s="31" t="s">
        <v>364</v>
      </c>
      <c r="D788" s="31" t="s">
        <v>143</v>
      </c>
      <c r="E788" s="31" t="s">
        <v>225</v>
      </c>
      <c r="F788" s="31" t="s">
        <v>38</v>
      </c>
      <c r="G788" s="31" t="s">
        <v>29</v>
      </c>
      <c r="H788" s="35">
        <v>41600000</v>
      </c>
      <c r="I788" s="33">
        <f t="shared" si="27"/>
        <v>41600000</v>
      </c>
      <c r="J788" s="34" t="s">
        <v>36</v>
      </c>
      <c r="K788" s="34" t="s">
        <v>36</v>
      </c>
      <c r="L788" s="31" t="s">
        <v>37</v>
      </c>
    </row>
    <row r="789" spans="1:12" ht="88.5" customHeight="1">
      <c r="A789" s="2"/>
      <c r="B789" s="21">
        <f t="shared" si="26"/>
        <v>80111614</v>
      </c>
      <c r="C789" s="31" t="s">
        <v>365</v>
      </c>
      <c r="D789" s="31" t="s">
        <v>28</v>
      </c>
      <c r="E789" s="31" t="s">
        <v>225</v>
      </c>
      <c r="F789" s="31" t="s">
        <v>38</v>
      </c>
      <c r="G789" s="31" t="s">
        <v>29</v>
      </c>
      <c r="H789" s="35">
        <v>28080000</v>
      </c>
      <c r="I789" s="33">
        <f t="shared" si="27"/>
        <v>28080000</v>
      </c>
      <c r="J789" s="34" t="s">
        <v>36</v>
      </c>
      <c r="K789" s="34" t="s">
        <v>36</v>
      </c>
      <c r="L789" s="31" t="s">
        <v>37</v>
      </c>
    </row>
    <row r="790" spans="1:12" ht="88.5" customHeight="1">
      <c r="A790" s="2"/>
      <c r="B790" s="21">
        <f t="shared" si="26"/>
        <v>80111614</v>
      </c>
      <c r="C790" s="31" t="s">
        <v>366</v>
      </c>
      <c r="D790" s="31" t="s">
        <v>65</v>
      </c>
      <c r="E790" s="31" t="s">
        <v>225</v>
      </c>
      <c r="F790" s="31" t="s">
        <v>38</v>
      </c>
      <c r="G790" s="31" t="s">
        <v>29</v>
      </c>
      <c r="H790" s="35">
        <v>43368000</v>
      </c>
      <c r="I790" s="33">
        <f t="shared" si="27"/>
        <v>43368000</v>
      </c>
      <c r="J790" s="34" t="s">
        <v>36</v>
      </c>
      <c r="K790" s="34" t="s">
        <v>36</v>
      </c>
      <c r="L790" s="31" t="s">
        <v>37</v>
      </c>
    </row>
    <row r="791" spans="1:12" ht="88.5" customHeight="1">
      <c r="A791" s="2"/>
      <c r="B791" s="21">
        <f t="shared" si="26"/>
        <v>80111614</v>
      </c>
      <c r="C791" s="31" t="s">
        <v>367</v>
      </c>
      <c r="D791" s="31" t="s">
        <v>65</v>
      </c>
      <c r="E791" s="31" t="s">
        <v>225</v>
      </c>
      <c r="F791" s="31" t="s">
        <v>38</v>
      </c>
      <c r="G791" s="31" t="s">
        <v>29</v>
      </c>
      <c r="H791" s="35">
        <v>44928000</v>
      </c>
      <c r="I791" s="33">
        <f t="shared" si="27"/>
        <v>44928000</v>
      </c>
      <c r="J791" s="34" t="s">
        <v>36</v>
      </c>
      <c r="K791" s="34" t="s">
        <v>36</v>
      </c>
      <c r="L791" s="31" t="s">
        <v>37</v>
      </c>
    </row>
    <row r="792" spans="1:12" ht="88.5" customHeight="1">
      <c r="A792" s="7"/>
      <c r="B792" s="21">
        <v>84131500</v>
      </c>
      <c r="C792" s="31" t="s">
        <v>603</v>
      </c>
      <c r="D792" s="56" t="s">
        <v>403</v>
      </c>
      <c r="E792" s="31" t="s">
        <v>321</v>
      </c>
      <c r="F792" s="31" t="s">
        <v>38</v>
      </c>
      <c r="G792" s="31" t="s">
        <v>29</v>
      </c>
      <c r="H792" s="35">
        <v>3000000</v>
      </c>
      <c r="I792" s="33">
        <f t="shared" si="27"/>
        <v>3000000</v>
      </c>
      <c r="J792" s="34" t="s">
        <v>36</v>
      </c>
      <c r="K792" s="34" t="s">
        <v>36</v>
      </c>
      <c r="L792" s="31" t="s">
        <v>37</v>
      </c>
    </row>
    <row r="793" spans="1:12" ht="88.5" customHeight="1">
      <c r="A793" s="7"/>
      <c r="B793" s="21">
        <v>81000000</v>
      </c>
      <c r="C793" s="31" t="s">
        <v>528</v>
      </c>
      <c r="D793" s="31" t="s">
        <v>758</v>
      </c>
      <c r="E793" s="31" t="s">
        <v>521</v>
      </c>
      <c r="F793" s="31" t="s">
        <v>801</v>
      </c>
      <c r="G793" s="31" t="s">
        <v>29</v>
      </c>
      <c r="H793" s="35">
        <v>490179859</v>
      </c>
      <c r="I793" s="33">
        <f>+H793</f>
        <v>490179859</v>
      </c>
      <c r="J793" s="34" t="s">
        <v>36</v>
      </c>
      <c r="K793" s="34" t="s">
        <v>36</v>
      </c>
      <c r="L793" s="31" t="s">
        <v>37</v>
      </c>
    </row>
    <row r="794" spans="1:12" ht="88.5" customHeight="1">
      <c r="A794" s="7"/>
      <c r="B794" s="21" t="s">
        <v>631</v>
      </c>
      <c r="C794" s="31" t="s">
        <v>529</v>
      </c>
      <c r="D794" s="31" t="s">
        <v>74</v>
      </c>
      <c r="E794" s="31" t="s">
        <v>132</v>
      </c>
      <c r="F794" s="31" t="s">
        <v>38</v>
      </c>
      <c r="G794" s="31" t="s">
        <v>29</v>
      </c>
      <c r="H794" s="35">
        <v>60000000</v>
      </c>
      <c r="I794" s="33">
        <f>+H794</f>
        <v>60000000</v>
      </c>
      <c r="J794" s="34" t="s">
        <v>36</v>
      </c>
      <c r="K794" s="34" t="s">
        <v>36</v>
      </c>
      <c r="L794" s="31" t="s">
        <v>37</v>
      </c>
    </row>
    <row r="795" spans="1:12" ht="88.5" customHeight="1">
      <c r="A795" s="7"/>
      <c r="B795" s="21">
        <f>+B793</f>
        <v>81000000</v>
      </c>
      <c r="C795" s="31" t="s">
        <v>367</v>
      </c>
      <c r="D795" s="31" t="s">
        <v>65</v>
      </c>
      <c r="E795" s="31" t="s">
        <v>225</v>
      </c>
      <c r="F795" s="31" t="s">
        <v>38</v>
      </c>
      <c r="G795" s="31" t="s">
        <v>29</v>
      </c>
      <c r="H795" s="35">
        <v>44928000</v>
      </c>
      <c r="I795" s="33">
        <f>+H795</f>
        <v>44928000</v>
      </c>
      <c r="J795" s="34" t="s">
        <v>36</v>
      </c>
      <c r="K795" s="34" t="s">
        <v>36</v>
      </c>
      <c r="L795" s="31" t="s">
        <v>37</v>
      </c>
    </row>
    <row r="796" spans="1:12" ht="88.5" customHeight="1">
      <c r="A796" s="3"/>
      <c r="B796" s="21">
        <f>+B791</f>
        <v>80111614</v>
      </c>
      <c r="C796" s="31" t="s">
        <v>442</v>
      </c>
      <c r="D796" s="31" t="s">
        <v>28</v>
      </c>
      <c r="E796" s="31" t="s">
        <v>132</v>
      </c>
      <c r="F796" s="31" t="s">
        <v>38</v>
      </c>
      <c r="G796" s="31" t="s">
        <v>29</v>
      </c>
      <c r="H796" s="35">
        <v>26956800</v>
      </c>
      <c r="I796" s="33">
        <f t="shared" si="27"/>
        <v>26956800</v>
      </c>
      <c r="J796" s="34" t="s">
        <v>36</v>
      </c>
      <c r="K796" s="34" t="s">
        <v>36</v>
      </c>
      <c r="L796" s="31" t="s">
        <v>37</v>
      </c>
    </row>
    <row r="797" spans="1:12" ht="88.5" customHeight="1">
      <c r="A797" s="3"/>
      <c r="B797" s="21" t="s">
        <v>771</v>
      </c>
      <c r="C797" s="31" t="s">
        <v>740</v>
      </c>
      <c r="D797" s="31" t="s">
        <v>242</v>
      </c>
      <c r="E797" s="31" t="s">
        <v>147</v>
      </c>
      <c r="F797" s="31" t="s">
        <v>38</v>
      </c>
      <c r="G797" s="31" t="s">
        <v>29</v>
      </c>
      <c r="H797" s="35">
        <v>60000000</v>
      </c>
      <c r="I797" s="33">
        <f t="shared" si="27"/>
        <v>60000000</v>
      </c>
      <c r="J797" s="34" t="s">
        <v>36</v>
      </c>
      <c r="K797" s="34" t="s">
        <v>36</v>
      </c>
      <c r="L797" s="31" t="s">
        <v>37</v>
      </c>
    </row>
    <row r="798" spans="1:12" ht="88.5" customHeight="1">
      <c r="A798" s="3"/>
      <c r="B798" s="21">
        <f>+B796</f>
        <v>80111614</v>
      </c>
      <c r="C798" s="31" t="s">
        <v>443</v>
      </c>
      <c r="D798" s="31" t="s">
        <v>65</v>
      </c>
      <c r="E798" s="31" t="s">
        <v>225</v>
      </c>
      <c r="F798" s="31" t="s">
        <v>38</v>
      </c>
      <c r="G798" s="31" t="s">
        <v>29</v>
      </c>
      <c r="H798" s="35">
        <v>28080000</v>
      </c>
      <c r="I798" s="33">
        <f t="shared" si="27"/>
        <v>28080000</v>
      </c>
      <c r="J798" s="34" t="s">
        <v>36</v>
      </c>
      <c r="K798" s="34" t="s">
        <v>36</v>
      </c>
      <c r="L798" s="31" t="s">
        <v>37</v>
      </c>
    </row>
    <row r="799" spans="1:12" ht="88.5" customHeight="1">
      <c r="A799" s="3"/>
      <c r="B799" s="21">
        <f t="shared" si="26"/>
        <v>80111614</v>
      </c>
      <c r="C799" s="31" t="s">
        <v>406</v>
      </c>
      <c r="D799" s="56" t="s">
        <v>28</v>
      </c>
      <c r="E799" s="31" t="s">
        <v>107</v>
      </c>
      <c r="F799" s="31" t="s">
        <v>38</v>
      </c>
      <c r="G799" s="31" t="s">
        <v>29</v>
      </c>
      <c r="H799" s="35">
        <v>23400000</v>
      </c>
      <c r="I799" s="33">
        <f>+H799</f>
        <v>23400000</v>
      </c>
      <c r="J799" s="34" t="s">
        <v>36</v>
      </c>
      <c r="K799" s="34" t="s">
        <v>36</v>
      </c>
      <c r="L799" s="31" t="s">
        <v>37</v>
      </c>
    </row>
    <row r="800" spans="1:12" ht="88.5" customHeight="1">
      <c r="A800" s="3"/>
      <c r="B800" s="21">
        <f t="shared" si="26"/>
        <v>80111614</v>
      </c>
      <c r="C800" s="31" t="s">
        <v>435</v>
      </c>
      <c r="D800" s="56" t="s">
        <v>28</v>
      </c>
      <c r="E800" s="31" t="s">
        <v>107</v>
      </c>
      <c r="F800" s="31" t="s">
        <v>38</v>
      </c>
      <c r="G800" s="31" t="s">
        <v>29</v>
      </c>
      <c r="H800" s="33">
        <v>74880000</v>
      </c>
      <c r="I800" s="33">
        <f>+H800</f>
        <v>74880000</v>
      </c>
      <c r="J800" s="34" t="s">
        <v>36</v>
      </c>
      <c r="K800" s="34" t="s">
        <v>36</v>
      </c>
      <c r="L800" s="31" t="s">
        <v>37</v>
      </c>
    </row>
    <row r="801" spans="1:12" ht="88.5" customHeight="1">
      <c r="A801" s="3"/>
      <c r="B801" s="21">
        <f t="shared" si="26"/>
        <v>80111614</v>
      </c>
      <c r="C801" s="31" t="s">
        <v>368</v>
      </c>
      <c r="D801" s="56" t="s">
        <v>28</v>
      </c>
      <c r="E801" s="31" t="s">
        <v>107</v>
      </c>
      <c r="F801" s="31" t="s">
        <v>38</v>
      </c>
      <c r="G801" s="31" t="s">
        <v>29</v>
      </c>
      <c r="H801" s="33">
        <v>63600000</v>
      </c>
      <c r="I801" s="33">
        <f aca="true" t="shared" si="28" ref="I801:I816">+H801</f>
        <v>63600000</v>
      </c>
      <c r="J801" s="34" t="s">
        <v>36</v>
      </c>
      <c r="K801" s="34" t="s">
        <v>36</v>
      </c>
      <c r="L801" s="31" t="s">
        <v>37</v>
      </c>
    </row>
    <row r="802" spans="1:12" ht="88.5" customHeight="1">
      <c r="A802" s="3"/>
      <c r="B802" s="21">
        <f t="shared" si="26"/>
        <v>80111614</v>
      </c>
      <c r="C802" s="31" t="s">
        <v>369</v>
      </c>
      <c r="D802" s="56" t="s">
        <v>28</v>
      </c>
      <c r="E802" s="31" t="s">
        <v>107</v>
      </c>
      <c r="F802" s="31" t="s">
        <v>38</v>
      </c>
      <c r="G802" s="31" t="s">
        <v>29</v>
      </c>
      <c r="H802" s="33">
        <v>63600000</v>
      </c>
      <c r="I802" s="33">
        <f t="shared" si="28"/>
        <v>63600000</v>
      </c>
      <c r="J802" s="34" t="s">
        <v>36</v>
      </c>
      <c r="K802" s="34" t="s">
        <v>36</v>
      </c>
      <c r="L802" s="31" t="s">
        <v>37</v>
      </c>
    </row>
    <row r="803" spans="1:12" ht="88.5" customHeight="1">
      <c r="A803" s="3"/>
      <c r="B803" s="21">
        <f t="shared" si="26"/>
        <v>80111614</v>
      </c>
      <c r="C803" s="31" t="s">
        <v>370</v>
      </c>
      <c r="D803" s="56" t="s">
        <v>28</v>
      </c>
      <c r="E803" s="31" t="s">
        <v>107</v>
      </c>
      <c r="F803" s="31" t="s">
        <v>38</v>
      </c>
      <c r="G803" s="31" t="s">
        <v>29</v>
      </c>
      <c r="H803" s="33">
        <v>24960000</v>
      </c>
      <c r="I803" s="33">
        <f t="shared" si="28"/>
        <v>24960000</v>
      </c>
      <c r="J803" s="34" t="s">
        <v>36</v>
      </c>
      <c r="K803" s="34" t="s">
        <v>36</v>
      </c>
      <c r="L803" s="31" t="s">
        <v>37</v>
      </c>
    </row>
    <row r="804" spans="1:12" ht="88.5" customHeight="1">
      <c r="A804" s="3"/>
      <c r="B804" s="21">
        <f t="shared" si="26"/>
        <v>80111614</v>
      </c>
      <c r="C804" s="31" t="s">
        <v>371</v>
      </c>
      <c r="D804" s="56" t="s">
        <v>28</v>
      </c>
      <c r="E804" s="31" t="s">
        <v>107</v>
      </c>
      <c r="F804" s="31" t="s">
        <v>38</v>
      </c>
      <c r="G804" s="31" t="s">
        <v>29</v>
      </c>
      <c r="H804" s="33">
        <v>62400000</v>
      </c>
      <c r="I804" s="33">
        <f t="shared" si="28"/>
        <v>62400000</v>
      </c>
      <c r="J804" s="34" t="s">
        <v>36</v>
      </c>
      <c r="K804" s="34" t="s">
        <v>36</v>
      </c>
      <c r="L804" s="31" t="s">
        <v>37</v>
      </c>
    </row>
    <row r="805" spans="1:12" ht="88.5" customHeight="1">
      <c r="A805" s="3"/>
      <c r="B805" s="21">
        <f t="shared" si="26"/>
        <v>80111614</v>
      </c>
      <c r="C805" s="31" t="s">
        <v>405</v>
      </c>
      <c r="D805" s="56" t="s">
        <v>28</v>
      </c>
      <c r="E805" s="31" t="s">
        <v>107</v>
      </c>
      <c r="F805" s="31" t="s">
        <v>38</v>
      </c>
      <c r="G805" s="31" t="s">
        <v>29</v>
      </c>
      <c r="H805" s="33">
        <v>44478720</v>
      </c>
      <c r="I805" s="33">
        <f t="shared" si="28"/>
        <v>44478720</v>
      </c>
      <c r="J805" s="34" t="s">
        <v>36</v>
      </c>
      <c r="K805" s="34" t="s">
        <v>36</v>
      </c>
      <c r="L805" s="31" t="s">
        <v>37</v>
      </c>
    </row>
    <row r="806" spans="1:12" ht="88.5" customHeight="1">
      <c r="A806" s="3"/>
      <c r="B806" s="21">
        <f t="shared" si="26"/>
        <v>80111614</v>
      </c>
      <c r="C806" s="31" t="s">
        <v>372</v>
      </c>
      <c r="D806" s="56" t="s">
        <v>28</v>
      </c>
      <c r="E806" s="31" t="s">
        <v>107</v>
      </c>
      <c r="F806" s="31" t="s">
        <v>38</v>
      </c>
      <c r="G806" s="31" t="s">
        <v>29</v>
      </c>
      <c r="H806" s="33">
        <v>74880000</v>
      </c>
      <c r="I806" s="33">
        <f t="shared" si="28"/>
        <v>74880000</v>
      </c>
      <c r="J806" s="34" t="s">
        <v>36</v>
      </c>
      <c r="K806" s="34" t="s">
        <v>36</v>
      </c>
      <c r="L806" s="31" t="s">
        <v>37</v>
      </c>
    </row>
    <row r="807" spans="1:12" ht="88.5" customHeight="1">
      <c r="A807" s="3"/>
      <c r="B807" s="21">
        <f t="shared" si="26"/>
        <v>80111614</v>
      </c>
      <c r="C807" s="31" t="s">
        <v>373</v>
      </c>
      <c r="D807" s="56" t="s">
        <v>28</v>
      </c>
      <c r="E807" s="31" t="s">
        <v>107</v>
      </c>
      <c r="F807" s="31" t="s">
        <v>38</v>
      </c>
      <c r="G807" s="31" t="s">
        <v>29</v>
      </c>
      <c r="H807" s="33">
        <v>124800000</v>
      </c>
      <c r="I807" s="33">
        <f t="shared" si="28"/>
        <v>124800000</v>
      </c>
      <c r="J807" s="34" t="s">
        <v>36</v>
      </c>
      <c r="K807" s="34" t="s">
        <v>36</v>
      </c>
      <c r="L807" s="31" t="s">
        <v>37</v>
      </c>
    </row>
    <row r="808" spans="1:12" ht="88.5" customHeight="1">
      <c r="A808" s="3"/>
      <c r="B808" s="21">
        <f t="shared" si="26"/>
        <v>80111614</v>
      </c>
      <c r="C808" s="31" t="s">
        <v>374</v>
      </c>
      <c r="D808" s="56" t="s">
        <v>28</v>
      </c>
      <c r="E808" s="31" t="s">
        <v>107</v>
      </c>
      <c r="F808" s="31" t="s">
        <v>38</v>
      </c>
      <c r="G808" s="31" t="s">
        <v>29</v>
      </c>
      <c r="H808" s="33">
        <v>112320000</v>
      </c>
      <c r="I808" s="33">
        <f t="shared" si="28"/>
        <v>112320000</v>
      </c>
      <c r="J808" s="34" t="s">
        <v>36</v>
      </c>
      <c r="K808" s="34" t="s">
        <v>36</v>
      </c>
      <c r="L808" s="31" t="s">
        <v>37</v>
      </c>
    </row>
    <row r="809" spans="1:12" ht="88.5" customHeight="1">
      <c r="A809" s="3"/>
      <c r="B809" s="21">
        <f t="shared" si="26"/>
        <v>80111614</v>
      </c>
      <c r="C809" s="31" t="s">
        <v>375</v>
      </c>
      <c r="D809" s="56" t="s">
        <v>28</v>
      </c>
      <c r="E809" s="31" t="s">
        <v>107</v>
      </c>
      <c r="F809" s="31" t="s">
        <v>38</v>
      </c>
      <c r="G809" s="31" t="s">
        <v>29</v>
      </c>
      <c r="H809" s="33">
        <v>64896000</v>
      </c>
      <c r="I809" s="33">
        <f t="shared" si="28"/>
        <v>64896000</v>
      </c>
      <c r="J809" s="34" t="s">
        <v>36</v>
      </c>
      <c r="K809" s="34" t="s">
        <v>36</v>
      </c>
      <c r="L809" s="31" t="s">
        <v>37</v>
      </c>
    </row>
    <row r="810" spans="1:12" ht="88.5" customHeight="1">
      <c r="A810" s="3"/>
      <c r="B810" s="21">
        <f t="shared" si="26"/>
        <v>80111614</v>
      </c>
      <c r="C810" s="31" t="s">
        <v>376</v>
      </c>
      <c r="D810" s="56" t="s">
        <v>28</v>
      </c>
      <c r="E810" s="31" t="s">
        <v>107</v>
      </c>
      <c r="F810" s="31" t="s">
        <v>38</v>
      </c>
      <c r="G810" s="31" t="s">
        <v>29</v>
      </c>
      <c r="H810" s="33">
        <v>94348800</v>
      </c>
      <c r="I810" s="33">
        <f t="shared" si="28"/>
        <v>94348800</v>
      </c>
      <c r="J810" s="34" t="s">
        <v>36</v>
      </c>
      <c r="K810" s="34" t="s">
        <v>36</v>
      </c>
      <c r="L810" s="31" t="s">
        <v>37</v>
      </c>
    </row>
    <row r="811" spans="1:12" ht="88.5" customHeight="1">
      <c r="A811" s="3"/>
      <c r="B811" s="21">
        <f>+B810</f>
        <v>80111614</v>
      </c>
      <c r="C811" s="31" t="s">
        <v>377</v>
      </c>
      <c r="D811" s="56" t="s">
        <v>28</v>
      </c>
      <c r="E811" s="31" t="s">
        <v>107</v>
      </c>
      <c r="F811" s="31" t="s">
        <v>38</v>
      </c>
      <c r="G811" s="31" t="s">
        <v>29</v>
      </c>
      <c r="H811" s="33">
        <v>64446720</v>
      </c>
      <c r="I811" s="33">
        <f t="shared" si="28"/>
        <v>64446720</v>
      </c>
      <c r="J811" s="34" t="s">
        <v>36</v>
      </c>
      <c r="K811" s="34" t="s">
        <v>36</v>
      </c>
      <c r="L811" s="31" t="s">
        <v>37</v>
      </c>
    </row>
    <row r="812" spans="1:12" ht="88.5" customHeight="1">
      <c r="A812" s="3"/>
      <c r="B812" s="21">
        <f>+B811</f>
        <v>80111614</v>
      </c>
      <c r="C812" s="31" t="s">
        <v>378</v>
      </c>
      <c r="D812" s="56" t="s">
        <v>143</v>
      </c>
      <c r="E812" s="31" t="s">
        <v>225</v>
      </c>
      <c r="F812" s="31" t="s">
        <v>38</v>
      </c>
      <c r="G812" s="31" t="s">
        <v>29</v>
      </c>
      <c r="H812" s="33">
        <v>22800000</v>
      </c>
      <c r="I812" s="33">
        <f t="shared" si="28"/>
        <v>22800000</v>
      </c>
      <c r="J812" s="34" t="s">
        <v>36</v>
      </c>
      <c r="K812" s="34" t="s">
        <v>36</v>
      </c>
      <c r="L812" s="31" t="s">
        <v>37</v>
      </c>
    </row>
    <row r="813" spans="1:12" ht="88.5" customHeight="1">
      <c r="A813" s="3"/>
      <c r="B813" s="21">
        <f t="shared" si="26"/>
        <v>80111614</v>
      </c>
      <c r="C813" s="31" t="s">
        <v>379</v>
      </c>
      <c r="D813" s="56" t="s">
        <v>28</v>
      </c>
      <c r="E813" s="31" t="s">
        <v>107</v>
      </c>
      <c r="F813" s="31" t="s">
        <v>38</v>
      </c>
      <c r="G813" s="31" t="s">
        <v>29</v>
      </c>
      <c r="H813" s="33">
        <v>22464000</v>
      </c>
      <c r="I813" s="33">
        <f t="shared" si="28"/>
        <v>22464000</v>
      </c>
      <c r="J813" s="34" t="s">
        <v>36</v>
      </c>
      <c r="K813" s="34" t="s">
        <v>36</v>
      </c>
      <c r="L813" s="31" t="s">
        <v>37</v>
      </c>
    </row>
    <row r="814" spans="1:12" ht="88.5" customHeight="1">
      <c r="A814" s="3"/>
      <c r="B814" s="21">
        <f t="shared" si="26"/>
        <v>80111614</v>
      </c>
      <c r="C814" s="31" t="s">
        <v>436</v>
      </c>
      <c r="D814" s="56" t="s">
        <v>28</v>
      </c>
      <c r="E814" s="31" t="s">
        <v>107</v>
      </c>
      <c r="F814" s="31" t="s">
        <v>38</v>
      </c>
      <c r="G814" s="31" t="s">
        <v>29</v>
      </c>
      <c r="H814" s="33">
        <v>23400000</v>
      </c>
      <c r="I814" s="33">
        <f t="shared" si="28"/>
        <v>23400000</v>
      </c>
      <c r="J814" s="34" t="s">
        <v>36</v>
      </c>
      <c r="K814" s="34" t="s">
        <v>36</v>
      </c>
      <c r="L814" s="31" t="s">
        <v>37</v>
      </c>
    </row>
    <row r="815" spans="1:12" ht="88.5" customHeight="1">
      <c r="A815" s="3"/>
      <c r="B815" s="21">
        <f t="shared" si="26"/>
        <v>80111614</v>
      </c>
      <c r="C815" s="31" t="s">
        <v>380</v>
      </c>
      <c r="D815" s="56" t="s">
        <v>28</v>
      </c>
      <c r="E815" s="31" t="s">
        <v>107</v>
      </c>
      <c r="F815" s="31" t="s">
        <v>38</v>
      </c>
      <c r="G815" s="31" t="s">
        <v>29</v>
      </c>
      <c r="H815" s="33">
        <v>49920000</v>
      </c>
      <c r="I815" s="33">
        <f t="shared" si="28"/>
        <v>49920000</v>
      </c>
      <c r="J815" s="34" t="s">
        <v>36</v>
      </c>
      <c r="K815" s="34" t="s">
        <v>36</v>
      </c>
      <c r="L815" s="31" t="s">
        <v>37</v>
      </c>
    </row>
    <row r="816" spans="1:12" ht="88.5" customHeight="1">
      <c r="A816" s="3"/>
      <c r="B816" s="21">
        <f t="shared" si="26"/>
        <v>80111614</v>
      </c>
      <c r="C816" s="31" t="s">
        <v>381</v>
      </c>
      <c r="D816" s="56" t="s">
        <v>28</v>
      </c>
      <c r="E816" s="31" t="s">
        <v>107</v>
      </c>
      <c r="F816" s="31" t="s">
        <v>38</v>
      </c>
      <c r="G816" s="31" t="s">
        <v>29</v>
      </c>
      <c r="H816" s="33">
        <v>74880000</v>
      </c>
      <c r="I816" s="33">
        <f t="shared" si="28"/>
        <v>74880000</v>
      </c>
      <c r="J816" s="34" t="s">
        <v>36</v>
      </c>
      <c r="K816" s="34" t="s">
        <v>36</v>
      </c>
      <c r="L816" s="31" t="s">
        <v>37</v>
      </c>
    </row>
    <row r="817" spans="1:12" ht="88.5" customHeight="1">
      <c r="A817" s="3"/>
      <c r="B817" s="21">
        <v>81101600</v>
      </c>
      <c r="C817" s="31" t="s">
        <v>440</v>
      </c>
      <c r="D817" s="56" t="s">
        <v>28</v>
      </c>
      <c r="E817" s="31" t="s">
        <v>225</v>
      </c>
      <c r="F817" s="31" t="s">
        <v>38</v>
      </c>
      <c r="G817" s="31" t="s">
        <v>29</v>
      </c>
      <c r="H817" s="33">
        <v>30888000</v>
      </c>
      <c r="I817" s="33">
        <f>H817</f>
        <v>30888000</v>
      </c>
      <c r="J817" s="34" t="s">
        <v>36</v>
      </c>
      <c r="K817" s="34" t="s">
        <v>36</v>
      </c>
      <c r="L817" s="31" t="s">
        <v>37</v>
      </c>
    </row>
    <row r="818" spans="1:12" ht="88.5" customHeight="1">
      <c r="A818" s="3"/>
      <c r="B818" s="21">
        <v>81101600</v>
      </c>
      <c r="C818" s="31" t="s">
        <v>401</v>
      </c>
      <c r="D818" s="56" t="s">
        <v>28</v>
      </c>
      <c r="E818" s="31" t="s">
        <v>107</v>
      </c>
      <c r="F818" s="31" t="s">
        <v>38</v>
      </c>
      <c r="G818" s="31" t="s">
        <v>29</v>
      </c>
      <c r="H818" s="33">
        <v>56160000</v>
      </c>
      <c r="I818" s="33">
        <f>H818</f>
        <v>56160000</v>
      </c>
      <c r="J818" s="34" t="s">
        <v>36</v>
      </c>
      <c r="K818" s="34" t="s">
        <v>36</v>
      </c>
      <c r="L818" s="31" t="s">
        <v>37</v>
      </c>
    </row>
    <row r="819" spans="1:12" ht="88.5" customHeight="1">
      <c r="A819" s="3"/>
      <c r="B819" s="21">
        <v>81101600</v>
      </c>
      <c r="C819" s="31" t="s">
        <v>680</v>
      </c>
      <c r="D819" s="56" t="s">
        <v>74</v>
      </c>
      <c r="E819" s="31" t="s">
        <v>132</v>
      </c>
      <c r="F819" s="31" t="s">
        <v>38</v>
      </c>
      <c r="G819" s="31" t="s">
        <v>29</v>
      </c>
      <c r="H819" s="33">
        <v>39000000</v>
      </c>
      <c r="I819" s="33">
        <v>39000000</v>
      </c>
      <c r="J819" s="34" t="s">
        <v>36</v>
      </c>
      <c r="K819" s="34" t="s">
        <v>36</v>
      </c>
      <c r="L819" s="31" t="s">
        <v>37</v>
      </c>
    </row>
    <row r="820" spans="1:12" ht="88.5" customHeight="1">
      <c r="A820" s="3"/>
      <c r="B820" s="21">
        <v>81101600</v>
      </c>
      <c r="C820" s="31" t="s">
        <v>402</v>
      </c>
      <c r="D820" s="56" t="s">
        <v>28</v>
      </c>
      <c r="E820" s="31" t="s">
        <v>107</v>
      </c>
      <c r="F820" s="31" t="s">
        <v>38</v>
      </c>
      <c r="G820" s="31" t="s">
        <v>29</v>
      </c>
      <c r="H820" s="33">
        <v>57408000</v>
      </c>
      <c r="I820" s="33">
        <f>H820</f>
        <v>57408000</v>
      </c>
      <c r="J820" s="34" t="s">
        <v>36</v>
      </c>
      <c r="K820" s="34" t="s">
        <v>36</v>
      </c>
      <c r="L820" s="31" t="s">
        <v>37</v>
      </c>
    </row>
    <row r="821" spans="1:12" ht="88.5" customHeight="1">
      <c r="A821" s="3"/>
      <c r="B821" s="30">
        <v>84111700</v>
      </c>
      <c r="C821" s="31" t="s">
        <v>412</v>
      </c>
      <c r="D821" s="56" t="s">
        <v>28</v>
      </c>
      <c r="E821" s="31" t="s">
        <v>107</v>
      </c>
      <c r="F821" s="31" t="s">
        <v>38</v>
      </c>
      <c r="G821" s="31" t="s">
        <v>29</v>
      </c>
      <c r="H821" s="33">
        <v>49920000</v>
      </c>
      <c r="I821" s="33">
        <f aca="true" t="shared" si="29" ref="I821:I828">+H821</f>
        <v>49920000</v>
      </c>
      <c r="J821" s="34" t="s">
        <v>36</v>
      </c>
      <c r="K821" s="34" t="s">
        <v>36</v>
      </c>
      <c r="L821" s="31" t="s">
        <v>37</v>
      </c>
    </row>
    <row r="822" spans="1:12" ht="88.5" customHeight="1">
      <c r="A822" s="3"/>
      <c r="B822" s="30">
        <v>84111700</v>
      </c>
      <c r="C822" s="31" t="s">
        <v>691</v>
      </c>
      <c r="D822" s="56" t="s">
        <v>28</v>
      </c>
      <c r="E822" s="31" t="s">
        <v>147</v>
      </c>
      <c r="F822" s="31" t="s">
        <v>38</v>
      </c>
      <c r="G822" s="31" t="s">
        <v>29</v>
      </c>
      <c r="H822" s="33">
        <v>20000000</v>
      </c>
      <c r="I822" s="33">
        <f>+H822</f>
        <v>20000000</v>
      </c>
      <c r="J822" s="34" t="s">
        <v>36</v>
      </c>
      <c r="K822" s="34" t="s">
        <v>36</v>
      </c>
      <c r="L822" s="31" t="s">
        <v>37</v>
      </c>
    </row>
    <row r="823" spans="1:12" ht="88.5" customHeight="1">
      <c r="A823" s="3"/>
      <c r="B823" s="30">
        <v>84111700</v>
      </c>
      <c r="C823" s="31" t="s">
        <v>413</v>
      </c>
      <c r="D823" s="56" t="s">
        <v>28</v>
      </c>
      <c r="E823" s="31" t="s">
        <v>107</v>
      </c>
      <c r="F823" s="31" t="s">
        <v>38</v>
      </c>
      <c r="G823" s="31" t="s">
        <v>29</v>
      </c>
      <c r="H823" s="33">
        <v>52166400</v>
      </c>
      <c r="I823" s="33">
        <f t="shared" si="29"/>
        <v>52166400</v>
      </c>
      <c r="J823" s="34" t="s">
        <v>36</v>
      </c>
      <c r="K823" s="34" t="s">
        <v>36</v>
      </c>
      <c r="L823" s="31" t="s">
        <v>37</v>
      </c>
    </row>
    <row r="824" spans="1:12" ht="88.5" customHeight="1">
      <c r="A824" s="3"/>
      <c r="B824" s="30">
        <v>84111700</v>
      </c>
      <c r="C824" s="31" t="s">
        <v>414</v>
      </c>
      <c r="D824" s="56" t="s">
        <v>28</v>
      </c>
      <c r="E824" s="31" t="s">
        <v>107</v>
      </c>
      <c r="F824" s="31" t="s">
        <v>38</v>
      </c>
      <c r="G824" s="31" t="s">
        <v>29</v>
      </c>
      <c r="H824" s="33">
        <v>39936000</v>
      </c>
      <c r="I824" s="33">
        <f t="shared" si="29"/>
        <v>39936000</v>
      </c>
      <c r="J824" s="34" t="s">
        <v>36</v>
      </c>
      <c r="K824" s="34" t="s">
        <v>36</v>
      </c>
      <c r="L824" s="31" t="s">
        <v>37</v>
      </c>
    </row>
    <row r="825" spans="1:12" ht="88.5" customHeight="1">
      <c r="A825" s="3"/>
      <c r="B825" s="30">
        <v>84111700</v>
      </c>
      <c r="C825" s="31" t="s">
        <v>415</v>
      </c>
      <c r="D825" s="56" t="s">
        <v>28</v>
      </c>
      <c r="E825" s="31" t="s">
        <v>107</v>
      </c>
      <c r="F825" s="31" t="s">
        <v>38</v>
      </c>
      <c r="G825" s="31" t="s">
        <v>29</v>
      </c>
      <c r="H825" s="33">
        <v>22464000</v>
      </c>
      <c r="I825" s="33">
        <f t="shared" si="29"/>
        <v>22464000</v>
      </c>
      <c r="J825" s="34" t="s">
        <v>36</v>
      </c>
      <c r="K825" s="34" t="s">
        <v>36</v>
      </c>
      <c r="L825" s="31" t="s">
        <v>37</v>
      </c>
    </row>
    <row r="826" spans="1:12" ht="88.5" customHeight="1">
      <c r="A826" s="3"/>
      <c r="B826" s="30">
        <v>80111600</v>
      </c>
      <c r="C826" s="31" t="s">
        <v>512</v>
      </c>
      <c r="D826" s="56" t="s">
        <v>242</v>
      </c>
      <c r="E826" s="31" t="s">
        <v>358</v>
      </c>
      <c r="F826" s="31" t="s">
        <v>38</v>
      </c>
      <c r="G826" s="31" t="s">
        <v>29</v>
      </c>
      <c r="H826" s="33">
        <v>15000000</v>
      </c>
      <c r="I826" s="33">
        <f t="shared" si="29"/>
        <v>15000000</v>
      </c>
      <c r="J826" s="34" t="s">
        <v>36</v>
      </c>
      <c r="K826" s="34" t="s">
        <v>36</v>
      </c>
      <c r="L826" s="31" t="s">
        <v>37</v>
      </c>
    </row>
    <row r="827" spans="1:12" ht="88.5" customHeight="1">
      <c r="A827" s="3"/>
      <c r="B827" s="30">
        <v>80111600</v>
      </c>
      <c r="C827" s="62" t="s">
        <v>712</v>
      </c>
      <c r="D827" s="68" t="s">
        <v>74</v>
      </c>
      <c r="E827" s="62" t="s">
        <v>147</v>
      </c>
      <c r="F827" s="31" t="s">
        <v>38</v>
      </c>
      <c r="G827" s="31" t="s">
        <v>29</v>
      </c>
      <c r="H827" s="69">
        <v>20000000</v>
      </c>
      <c r="I827" s="69">
        <f t="shared" si="29"/>
        <v>20000000</v>
      </c>
      <c r="J827" s="34" t="s">
        <v>36</v>
      </c>
      <c r="K827" s="34" t="s">
        <v>36</v>
      </c>
      <c r="L827" s="31" t="s">
        <v>37</v>
      </c>
    </row>
    <row r="828" spans="1:12" ht="1.5" customHeight="1" thickBot="1">
      <c r="A828" s="3"/>
      <c r="B828" s="70">
        <v>84111700</v>
      </c>
      <c r="C828" s="44" t="s">
        <v>481</v>
      </c>
      <c r="D828" s="71" t="s">
        <v>140</v>
      </c>
      <c r="E828" s="44" t="s">
        <v>478</v>
      </c>
      <c r="F828" s="31" t="s">
        <v>38</v>
      </c>
      <c r="G828" s="44" t="s">
        <v>29</v>
      </c>
      <c r="H828" s="72">
        <v>9520000</v>
      </c>
      <c r="I828" s="72">
        <f t="shared" si="29"/>
        <v>9520000</v>
      </c>
      <c r="J828" s="73" t="s">
        <v>36</v>
      </c>
      <c r="K828" s="73" t="s">
        <v>36</v>
      </c>
      <c r="L828" s="44" t="s">
        <v>37</v>
      </c>
    </row>
    <row r="833" spans="2:4" ht="12.75">
      <c r="B833" s="86" t="s">
        <v>755</v>
      </c>
      <c r="C833" s="86"/>
      <c r="D833" s="3"/>
    </row>
    <row r="834" spans="2:4" ht="12.75">
      <c r="B834" s="3"/>
      <c r="C834" s="3"/>
      <c r="D834" s="3"/>
    </row>
    <row r="835" spans="2:4" ht="13.5" thickBot="1">
      <c r="B835" s="3"/>
      <c r="C835" s="3"/>
      <c r="D835" s="3"/>
    </row>
    <row r="836" spans="2:4" ht="25.5">
      <c r="B836" s="41" t="s">
        <v>6</v>
      </c>
      <c r="C836" s="42" t="s">
        <v>756</v>
      </c>
      <c r="D836" s="43" t="s">
        <v>14</v>
      </c>
    </row>
    <row r="837" spans="2:4" ht="12.75">
      <c r="B837" s="21"/>
      <c r="C837" s="31"/>
      <c r="D837" s="22"/>
    </row>
    <row r="838" spans="2:4" ht="12.75">
      <c r="B838" s="21"/>
      <c r="C838" s="31"/>
      <c r="D838" s="22"/>
    </row>
    <row r="839" spans="2:4" ht="12.75">
      <c r="B839" s="21"/>
      <c r="C839" s="31"/>
      <c r="D839" s="22"/>
    </row>
    <row r="840" spans="2:4" ht="12.75">
      <c r="B840" s="21"/>
      <c r="C840" s="31"/>
      <c r="D840" s="22"/>
    </row>
    <row r="841" spans="2:4" ht="13.5" thickBot="1">
      <c r="B841" s="26"/>
      <c r="C841" s="44"/>
      <c r="D841" s="45"/>
    </row>
  </sheetData>
  <sheetProtection/>
  <autoFilter ref="A18:L828"/>
  <mergeCells count="3">
    <mergeCell ref="F5:I9"/>
    <mergeCell ref="F11:I15"/>
    <mergeCell ref="B833:C833"/>
  </mergeCells>
  <hyperlinks>
    <hyperlink ref="C8" r:id="rId1" display="www.epc.com.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Francy Marroquin</cp:lastModifiedBy>
  <cp:lastPrinted>2019-09-04T17:00:38Z</cp:lastPrinted>
  <dcterms:created xsi:type="dcterms:W3CDTF">2012-12-10T15:58:41Z</dcterms:created>
  <dcterms:modified xsi:type="dcterms:W3CDTF">2019-11-08T17:34:11Z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927567d7-e0f1-4071-9330-ec2b58dfe99f</vt:lpwstr>
  </property>
  <property fmtid="{D5CDD505-2E9C-101B-9397-08002B2CF9AE}" pid="3" name="Workbook type">
    <vt:lpwstr>Custom</vt:lpwstr>
  </property>
  <property fmtid="{D5CDD505-2E9C-101B-9397-08002B2CF9AE}" pid="4" name="Workbook version">
    <vt:lpwstr>Custom</vt:lpwstr>
  </property>
</Properties>
</file>